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C17" i="1" l="1"/>
  <c r="B21" i="1"/>
  <c r="B22" i="1"/>
  <c r="C5" i="1" l="1"/>
  <c r="C6" i="1"/>
  <c r="C22" i="1" l="1"/>
  <c r="B18" i="1"/>
  <c r="C7" i="1"/>
  <c r="C8" i="1"/>
  <c r="C9" i="1"/>
  <c r="C10" i="1"/>
  <c r="C11" i="1"/>
  <c r="C12" i="1"/>
  <c r="C13" i="1"/>
  <c r="C14" i="1"/>
  <c r="C15" i="1"/>
  <c r="C16" i="1"/>
  <c r="C18" i="1" l="1"/>
  <c r="D17" i="1" s="1"/>
  <c r="B23" i="1"/>
  <c r="C21" i="1"/>
  <c r="C23" i="1" s="1"/>
  <c r="D22" i="1" s="1"/>
  <c r="D6" i="1" l="1"/>
  <c r="D5" i="1"/>
  <c r="D14" i="1"/>
  <c r="D11" i="1"/>
  <c r="D13" i="1"/>
  <c r="D7" i="1"/>
  <c r="D8" i="1"/>
  <c r="D12" i="1"/>
  <c r="D9" i="1"/>
  <c r="D10" i="1"/>
  <c r="D15" i="1"/>
  <c r="D16" i="1"/>
  <c r="D21" i="1"/>
  <c r="D23" i="1" s="1"/>
  <c r="D18" i="1" l="1"/>
</calcChain>
</file>

<file path=xl/sharedStrings.xml><?xml version="1.0" encoding="utf-8"?>
<sst xmlns="http://schemas.openxmlformats.org/spreadsheetml/2006/main" count="29" uniqueCount="24">
  <si>
    <t>Municipio</t>
  </si>
  <si>
    <t>Geocodigo</t>
  </si>
  <si>
    <t>Categoría</t>
  </si>
  <si>
    <t>Superficie ha</t>
  </si>
  <si>
    <r>
      <t>Superficie Km</t>
    </r>
    <r>
      <rPr>
        <b/>
        <sz val="11"/>
        <color theme="1"/>
        <rFont val="Calibri"/>
        <family val="2"/>
      </rPr>
      <t>²</t>
    </r>
  </si>
  <si>
    <t>Superficie %</t>
  </si>
  <si>
    <t>Árboles Dispersos Fuera de Bosque</t>
  </si>
  <si>
    <t>Bosque Latifoliado Húmedo</t>
  </si>
  <si>
    <t>Otras Superficies de Agua</t>
  </si>
  <si>
    <t>Palma Africana</t>
  </si>
  <si>
    <t>Pastos/Cultivos</t>
  </si>
  <si>
    <t>Suelo Desnudo Continental</t>
  </si>
  <si>
    <t>Vegetación Secundaria Húmeda</t>
  </si>
  <si>
    <t>Total</t>
  </si>
  <si>
    <t>Bosque</t>
  </si>
  <si>
    <t>No Bosque</t>
  </si>
  <si>
    <t>Agricultura Tecnificada</t>
  </si>
  <si>
    <t>Arenal de Playa</t>
  </si>
  <si>
    <t>Bosque Mixto</t>
  </si>
  <si>
    <t>Vegetación Secundaria Decidua</t>
  </si>
  <si>
    <t>Zona Urbana Continua</t>
  </si>
  <si>
    <t>Zona Urbana Discontinua</t>
  </si>
  <si>
    <t>La Ceiba</t>
  </si>
  <si>
    <t>0101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</si>
</sst>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 * #,##0.00_ ;_ * \-#,##0.00_ ;_ * &quot;-&quot;??_ ;_ @_ 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3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16" applyNumberFormat="0" applyFill="0" applyAlignment="0" applyProtection="0"/>
    <xf numFmtId="0" fontId="6" fillId="0" borderId="17" applyNumberFormat="0" applyFill="0" applyAlignment="0" applyProtection="0"/>
    <xf numFmtId="0" fontId="7" fillId="0" borderId="18" applyNumberFormat="0" applyFill="0" applyAlignment="0" applyProtection="0"/>
    <xf numFmtId="0" fontId="7" fillId="0" borderId="0" applyNumberFormat="0" applyFill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0" applyNumberFormat="0" applyBorder="0" applyAlignment="0" applyProtection="0"/>
    <xf numFmtId="0" fontId="11" fillId="6" borderId="19" applyNumberFormat="0" applyAlignment="0" applyProtection="0"/>
    <xf numFmtId="0" fontId="12" fillId="7" borderId="20" applyNumberFormat="0" applyAlignment="0" applyProtection="0"/>
    <xf numFmtId="0" fontId="13" fillId="7" borderId="19" applyNumberFormat="0" applyAlignment="0" applyProtection="0"/>
    <xf numFmtId="0" fontId="14" fillId="0" borderId="21" applyNumberFormat="0" applyFill="0" applyAlignment="0" applyProtection="0"/>
    <xf numFmtId="0" fontId="15" fillId="8" borderId="22" applyNumberFormat="0" applyAlignment="0" applyProtection="0"/>
    <xf numFmtId="0" fontId="16" fillId="0" borderId="0" applyNumberFormat="0" applyFill="0" applyBorder="0" applyAlignment="0" applyProtection="0"/>
    <xf numFmtId="0" fontId="3" fillId="9" borderId="23" applyNumberFormat="0" applyFont="0" applyAlignment="0" applyProtection="0"/>
    <xf numFmtId="0" fontId="17" fillId="0" borderId="0" applyNumberFormat="0" applyFill="0" applyBorder="0" applyAlignment="0" applyProtection="0"/>
    <xf numFmtId="0" fontId="1" fillId="0" borderId="24" applyNumberFormat="0" applyFill="0" applyAlignment="0" applyProtection="0"/>
    <xf numFmtId="0" fontId="18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18" fillId="33" borderId="0" applyNumberFormat="0" applyBorder="0" applyAlignment="0" applyProtection="0"/>
  </cellStyleXfs>
  <cellXfs count="32">
    <xf numFmtId="0" fontId="0" fillId="0" borderId="0" xfId="0"/>
    <xf numFmtId="0" fontId="0" fillId="0" borderId="1" xfId="0" applyBorder="1"/>
    <xf numFmtId="49" fontId="0" fillId="0" borderId="1" xfId="0" applyNumberFormat="1" applyBorder="1" applyAlignment="1">
      <alignment horizontal="left"/>
    </xf>
    <xf numFmtId="1" fontId="0" fillId="0" borderId="7" xfId="0" applyNumberFormat="1" applyBorder="1"/>
    <xf numFmtId="10" fontId="0" fillId="0" borderId="8" xfId="0" applyNumberFormat="1" applyBorder="1"/>
    <xf numFmtId="1" fontId="0" fillId="0" borderId="5" xfId="0" applyNumberFormat="1" applyBorder="1"/>
    <xf numFmtId="10" fontId="0" fillId="0" borderId="4" xfId="0" applyNumberFormat="1" applyBorder="1"/>
    <xf numFmtId="10" fontId="0" fillId="0" borderId="11" xfId="0" applyNumberFormat="1" applyBorder="1"/>
    <xf numFmtId="10" fontId="1" fillId="2" borderId="15" xfId="0" applyNumberFormat="1" applyFont="1" applyFill="1" applyBorder="1"/>
    <xf numFmtId="2" fontId="0" fillId="0" borderId="0" xfId="0" applyNumberFormat="1"/>
    <xf numFmtId="0" fontId="1" fillId="2" borderId="1" xfId="0" applyFont="1" applyFill="1" applyBorder="1"/>
    <xf numFmtId="0" fontId="1" fillId="2" borderId="13" xfId="0" applyFont="1" applyFill="1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9" xfId="0" applyFont="1" applyFill="1" applyBorder="1" applyAlignment="1">
      <alignment horizontal="left"/>
    </xf>
    <xf numFmtId="1" fontId="1" fillId="2" borderId="2" xfId="0" applyNumberFormat="1" applyFont="1" applyFill="1" applyBorder="1"/>
    <xf numFmtId="0" fontId="1" fillId="2" borderId="3" xfId="0" applyFont="1" applyFill="1" applyBorder="1"/>
    <xf numFmtId="0" fontId="1" fillId="2" borderId="12" xfId="0" applyFont="1" applyFill="1" applyBorder="1"/>
    <xf numFmtId="2" fontId="1" fillId="2" borderId="3" xfId="0" applyNumberFormat="1" applyFont="1" applyFill="1" applyBorder="1"/>
    <xf numFmtId="2" fontId="1" fillId="2" borderId="12" xfId="0" applyNumberFormat="1" applyFont="1" applyFill="1" applyBorder="1"/>
    <xf numFmtId="0" fontId="1" fillId="2" borderId="1" xfId="0" applyNumberFormat="1" applyFont="1" applyFill="1" applyBorder="1"/>
    <xf numFmtId="43" fontId="0" fillId="0" borderId="6" xfId="1" applyFont="1" applyBorder="1"/>
    <xf numFmtId="43" fontId="0" fillId="0" borderId="1" xfId="1" applyFont="1" applyBorder="1"/>
    <xf numFmtId="43" fontId="0" fillId="0" borderId="10" xfId="1" applyFont="1" applyBorder="1"/>
    <xf numFmtId="43" fontId="1" fillId="2" borderId="14" xfId="1" applyFont="1" applyFill="1" applyBorder="1"/>
    <xf numFmtId="43" fontId="1" fillId="2" borderId="28" xfId="1" applyFont="1" applyFill="1" applyBorder="1"/>
    <xf numFmtId="0" fontId="1" fillId="2" borderId="27" xfId="0" applyNumberFormat="1" applyFont="1" applyFill="1" applyBorder="1" applyAlignment="1"/>
    <xf numFmtId="43" fontId="0" fillId="0" borderId="26" xfId="1" applyFont="1" applyBorder="1"/>
    <xf numFmtId="10" fontId="1" fillId="2" borderId="29" xfId="0" applyNumberFormat="1" applyFont="1" applyFill="1" applyBorder="1"/>
    <xf numFmtId="1" fontId="0" fillId="0" borderId="25" xfId="0" applyNumberFormat="1" applyBorder="1"/>
    <xf numFmtId="0" fontId="0" fillId="0" borderId="0" xfId="0"/>
    <xf numFmtId="1" fontId="0" fillId="0" borderId="0" xfId="0" applyNumberFormat="1" applyBorder="1"/>
    <xf numFmtId="2" fontId="0" fillId="0" borderId="0" xfId="0" applyNumberFormat="1" applyBorder="1"/>
  </cellXfs>
  <cellStyles count="43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a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1" builtinId="3"/>
    <cellStyle name="Neutral" xfId="9" builtinId="28" customBuiltin="1"/>
    <cellStyle name="Normal" xfId="0" builtinId="0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1" xfId="3" builtinId="16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Medium9"/>
  <colors>
    <mruColors>
      <color rgb="FFF0300A"/>
      <color rgb="FFFF6600"/>
      <color rgb="FFD9D9D9"/>
      <color rgb="FF6F6F6F"/>
      <color rgb="FFFFFF00"/>
      <color rgb="FF009999"/>
      <color rgb="FF33669B"/>
      <color rgb="FF808000"/>
      <color rgb="FF006600"/>
      <color rgb="FF99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H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HN"/>
              <a:t>Porcentaje</a:t>
            </a:r>
            <a:r>
              <a:rPr lang="es-HN" baseline="0"/>
              <a:t> de Cobertura</a:t>
            </a:r>
            <a:endParaRPr lang="es-HN"/>
          </a:p>
        </c:rich>
      </c:tx>
      <c:layout>
        <c:manualLayout>
          <c:xMode val="edge"/>
          <c:yMode val="edge"/>
          <c:x val="2.2541557305336822E-2"/>
          <c:y val="2.3148148148148147E-2"/>
        </c:manualLayout>
      </c:layout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Hoja1!$D$4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FF66FF"/>
              </a:solidFill>
            </c:spPr>
          </c:dPt>
          <c:dPt>
            <c:idx val="1"/>
            <c:bubble3D val="0"/>
            <c:spPr>
              <a:solidFill>
                <a:srgbClr val="009200"/>
              </a:solidFill>
            </c:spPr>
          </c:dPt>
          <c:dPt>
            <c:idx val="2"/>
            <c:bubble3D val="0"/>
            <c:spPr>
              <a:solidFill>
                <a:schemeClr val="bg1"/>
              </a:solidFill>
            </c:spPr>
          </c:dPt>
          <c:dPt>
            <c:idx val="3"/>
            <c:bubble3D val="0"/>
            <c:spPr>
              <a:solidFill>
                <a:srgbClr val="006600"/>
              </a:solidFill>
            </c:spPr>
          </c:dPt>
          <c:dPt>
            <c:idx val="4"/>
            <c:bubble3D val="0"/>
            <c:spPr>
              <a:solidFill>
                <a:srgbClr val="808000"/>
              </a:solidFill>
            </c:spPr>
          </c:dPt>
          <c:dPt>
            <c:idx val="5"/>
            <c:bubble3D val="0"/>
            <c:spPr>
              <a:solidFill>
                <a:srgbClr val="33669B"/>
              </a:solidFill>
            </c:spPr>
          </c:dPt>
          <c:dPt>
            <c:idx val="6"/>
            <c:bubble3D val="0"/>
            <c:spPr>
              <a:solidFill>
                <a:srgbClr val="009999"/>
              </a:solidFill>
            </c:spPr>
          </c:dPt>
          <c:dPt>
            <c:idx val="7"/>
            <c:bubble3D val="0"/>
            <c:spPr>
              <a:solidFill>
                <a:srgbClr val="FFFF00"/>
              </a:solidFill>
            </c:spPr>
          </c:dPt>
          <c:dPt>
            <c:idx val="8"/>
            <c:bubble3D val="0"/>
            <c:spPr>
              <a:solidFill>
                <a:srgbClr val="6F6F6F"/>
              </a:solidFill>
            </c:spPr>
          </c:dPt>
          <c:dPt>
            <c:idx val="9"/>
            <c:bubble3D val="0"/>
            <c:spPr>
              <a:solidFill>
                <a:srgbClr val="D9D9D9"/>
              </a:solidFill>
            </c:spPr>
          </c:dPt>
          <c:dPt>
            <c:idx val="10"/>
            <c:bubble3D val="0"/>
            <c:spPr>
              <a:solidFill>
                <a:srgbClr val="FF6600"/>
              </a:solidFill>
            </c:spPr>
          </c:dPt>
          <c:dPt>
            <c:idx val="11"/>
            <c:bubble3D val="0"/>
            <c:spPr>
              <a:solidFill>
                <a:srgbClr val="F0300A"/>
              </a:solidFill>
            </c:spPr>
          </c:dPt>
          <c:dPt>
            <c:idx val="12"/>
            <c:bubble3D val="0"/>
            <c:spPr>
              <a:solidFill>
                <a:srgbClr val="FD6E5F"/>
              </a:solidFill>
            </c:spPr>
          </c:dPt>
          <c:dPt>
            <c:idx val="13"/>
            <c:bubble3D val="0"/>
            <c:spPr>
              <a:solidFill>
                <a:srgbClr val="F0300A"/>
              </a:solidFill>
            </c:spPr>
          </c:dPt>
          <c:dPt>
            <c:idx val="14"/>
            <c:bubble3D val="0"/>
            <c:spPr>
              <a:solidFill>
                <a:srgbClr val="FD6E5F"/>
              </a:solidFill>
            </c:spPr>
          </c:dPt>
          <c:dLbls>
            <c:txPr>
              <a:bodyPr/>
              <a:lstStyle/>
              <a:p>
                <a:pPr>
                  <a:defRPr b="1"/>
                </a:pPr>
                <a:endParaRPr lang="es-HN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Hoja1!$A$5:$A$17</c:f>
              <c:strCache>
                <c:ptCount val="13"/>
                <c:pt idx="0">
                  <c:v>Agricultura Tecnificada</c:v>
                </c:pt>
                <c:pt idx="1">
                  <c:v>Árboles Dispersos Fuera de Bosque</c:v>
                </c:pt>
                <c:pt idx="2">
                  <c:v>Arenal de Playa</c:v>
                </c:pt>
                <c:pt idx="3">
                  <c:v>Bosque Latifoliado Húmedo</c:v>
                </c:pt>
                <c:pt idx="4">
                  <c:v>Bosque Mixto</c:v>
                </c:pt>
                <c:pt idx="5">
                  <c:v>Otras Superficies de Agua</c:v>
                </c:pt>
                <c:pt idx="6">
                  <c:v>Palma Africana</c:v>
                </c:pt>
                <c:pt idx="7">
                  <c:v>Pastos/Cultivos</c:v>
                </c:pt>
                <c:pt idx="8">
                  <c:v>Suelo Desnudo Continental</c:v>
                </c:pt>
                <c:pt idx="9">
                  <c:v>Vegetación Secundaria Decidua</c:v>
                </c:pt>
                <c:pt idx="10">
                  <c:v>Vegetación Secundaria Húmeda</c:v>
                </c:pt>
                <c:pt idx="11">
                  <c:v>Zona Urbana Continua</c:v>
                </c:pt>
                <c:pt idx="12">
                  <c:v>Zona Urbana Discontinua</c:v>
                </c:pt>
              </c:strCache>
            </c:strRef>
          </c:cat>
          <c:val>
            <c:numRef>
              <c:f>Hoja1!$D$5:$D$17</c:f>
              <c:numCache>
                <c:formatCode>0.00%</c:formatCode>
                <c:ptCount val="13"/>
                <c:pt idx="0">
                  <c:v>3.4872645378719874E-5</c:v>
                </c:pt>
                <c:pt idx="1">
                  <c:v>8.5762145484080156E-3</c:v>
                </c:pt>
                <c:pt idx="2">
                  <c:v>1.7667209016406212E-3</c:v>
                </c:pt>
                <c:pt idx="3">
                  <c:v>0.66385731459077957</c:v>
                </c:pt>
                <c:pt idx="4">
                  <c:v>1.4896310731731657E-5</c:v>
                </c:pt>
                <c:pt idx="5">
                  <c:v>5.1991715791351424E-3</c:v>
                </c:pt>
                <c:pt idx="6">
                  <c:v>1.4980341202249479E-3</c:v>
                </c:pt>
                <c:pt idx="7">
                  <c:v>0.1804275521093982</c:v>
                </c:pt>
                <c:pt idx="8">
                  <c:v>3.2463680177252101E-3</c:v>
                </c:pt>
                <c:pt idx="9">
                  <c:v>3.2359370388796121E-4</c:v>
                </c:pt>
                <c:pt idx="10">
                  <c:v>0.10370330344866242</c:v>
                </c:pt>
                <c:pt idx="11">
                  <c:v>2.687133873434807E-2</c:v>
                </c:pt>
                <c:pt idx="12">
                  <c:v>4.4806192896794479E-3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615176513531835"/>
          <c:y val="3.2553222513852433E-2"/>
          <c:w val="0.36815676186172092"/>
          <c:h val="0.9674467774861476"/>
        </c:manualLayout>
      </c:layout>
      <c:overlay val="0"/>
      <c:txPr>
        <a:bodyPr/>
        <a:lstStyle/>
        <a:p>
          <a:pPr rtl="0">
            <a:defRPr sz="800"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H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>
                <a:effectLst/>
              </a:rPr>
              <a:t>Bosque No Bosque</a:t>
            </a:r>
            <a:endParaRPr lang="es-HN">
              <a:effectLst/>
            </a:endParaRPr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Hoja1!$D$20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008000"/>
              </a:solidFill>
              <a:ln>
                <a:solidFill>
                  <a:srgbClr val="008000"/>
                </a:solidFill>
              </a:ln>
            </c:spPr>
          </c:dPt>
          <c:dPt>
            <c:idx val="1"/>
            <c:bubble3D val="0"/>
            <c:spPr>
              <a:solidFill>
                <a:srgbClr val="FFFF00"/>
              </a:solidFill>
            </c:spPr>
          </c:dPt>
          <c:dLbls>
            <c:txPr>
              <a:bodyPr/>
              <a:lstStyle/>
              <a:p>
                <a:pPr>
                  <a:defRPr sz="1200" b="1"/>
                </a:pPr>
                <a:endParaRPr lang="es-HN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Hoja1!$A$21:$A$22</c:f>
              <c:strCache>
                <c:ptCount val="2"/>
                <c:pt idx="0">
                  <c:v>Bosque</c:v>
                </c:pt>
                <c:pt idx="1">
                  <c:v>No Bosque</c:v>
                </c:pt>
              </c:strCache>
            </c:strRef>
          </c:cat>
          <c:val>
            <c:numRef>
              <c:f>Hoja1!$D$21:$D$22</c:f>
              <c:numCache>
                <c:formatCode>0.00%</c:formatCode>
                <c:ptCount val="2"/>
                <c:pt idx="0">
                  <c:v>0.66387221090151127</c:v>
                </c:pt>
                <c:pt idx="1">
                  <c:v>0.33612778909848867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38100</xdr:colOff>
      <xdr:row>0</xdr:row>
      <xdr:rowOff>57150</xdr:rowOff>
    </xdr:from>
    <xdr:to>
      <xdr:col>12</xdr:col>
      <xdr:colOff>85725</xdr:colOff>
      <xdr:row>15</xdr:row>
      <xdr:rowOff>147637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28575</xdr:colOff>
      <xdr:row>17</xdr:row>
      <xdr:rowOff>0</xdr:rowOff>
    </xdr:from>
    <xdr:to>
      <xdr:col>12</xdr:col>
      <xdr:colOff>95250</xdr:colOff>
      <xdr:row>26</xdr:row>
      <xdr:rowOff>157161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"/>
  <sheetViews>
    <sheetView tabSelected="1" zoomScale="90" zoomScaleNormal="90" workbookViewId="0">
      <selection activeCell="N9" sqref="N9"/>
    </sheetView>
  </sheetViews>
  <sheetFormatPr baseColWidth="10" defaultColWidth="9.140625" defaultRowHeight="15" x14ac:dyDescent="0.25"/>
  <cols>
    <col min="1" max="1" width="32.5703125" bestFit="1" customWidth="1"/>
    <col min="2" max="2" width="12.5703125" bestFit="1" customWidth="1"/>
    <col min="3" max="3" width="14" bestFit="1" customWidth="1"/>
    <col min="4" max="4" width="12" bestFit="1" customWidth="1"/>
    <col min="14" max="14" width="36.7109375" bestFit="1" customWidth="1"/>
  </cols>
  <sheetData>
    <row r="1" spans="1:15" x14ac:dyDescent="0.25">
      <c r="A1" s="10" t="s">
        <v>0</v>
      </c>
      <c r="B1" s="1" t="s">
        <v>22</v>
      </c>
    </row>
    <row r="2" spans="1:15" x14ac:dyDescent="0.25">
      <c r="A2" s="19" t="s">
        <v>1</v>
      </c>
      <c r="B2" s="2" t="s">
        <v>23</v>
      </c>
    </row>
    <row r="3" spans="1:15" ht="15.75" thickBot="1" x14ac:dyDescent="0.3"/>
    <row r="4" spans="1:15" ht="15.75" thickBot="1" x14ac:dyDescent="0.3">
      <c r="A4" s="14" t="s">
        <v>2</v>
      </c>
      <c r="B4" s="15" t="s">
        <v>3</v>
      </c>
      <c r="C4" s="15" t="s">
        <v>4</v>
      </c>
      <c r="D4" s="16" t="s">
        <v>5</v>
      </c>
    </row>
    <row r="5" spans="1:15" x14ac:dyDescent="0.25">
      <c r="A5" s="5" t="s">
        <v>16</v>
      </c>
      <c r="B5" s="20">
        <v>2.2824999999800002</v>
      </c>
      <c r="C5" s="20">
        <f>B5/100</f>
        <v>2.2824999999800002E-2</v>
      </c>
      <c r="D5" s="6">
        <f>C5/C$18</f>
        <v>3.4872645378719874E-5</v>
      </c>
      <c r="N5" s="30"/>
      <c r="O5" s="31"/>
    </row>
    <row r="6" spans="1:15" x14ac:dyDescent="0.25">
      <c r="A6" s="3" t="s">
        <v>6</v>
      </c>
      <c r="B6" s="21">
        <v>561.33423472699997</v>
      </c>
      <c r="C6" s="21">
        <f t="shared" ref="C6:C17" si="0">B6/100</f>
        <v>5.6133423472699997</v>
      </c>
      <c r="D6" s="4">
        <f>C6/C$18</f>
        <v>8.5762145484080156E-3</v>
      </c>
      <c r="N6" s="30"/>
      <c r="O6" s="31"/>
    </row>
    <row r="7" spans="1:15" x14ac:dyDescent="0.25">
      <c r="A7" s="3" t="s">
        <v>17</v>
      </c>
      <c r="B7" s="21">
        <v>115.636207525</v>
      </c>
      <c r="C7" s="21">
        <f t="shared" si="0"/>
        <v>1.1563620752500001</v>
      </c>
      <c r="D7" s="4">
        <f>C7/C$18</f>
        <v>1.7667209016406212E-3</v>
      </c>
      <c r="N7" s="30"/>
      <c r="O7" s="31"/>
    </row>
    <row r="8" spans="1:15" x14ac:dyDescent="0.25">
      <c r="A8" s="3" t="s">
        <v>7</v>
      </c>
      <c r="B8" s="21">
        <v>43451.086204799998</v>
      </c>
      <c r="C8" s="21">
        <f t="shared" si="0"/>
        <v>434.51086204799998</v>
      </c>
      <c r="D8" s="4">
        <f>C8/C$18</f>
        <v>0.66385731459077957</v>
      </c>
      <c r="N8" s="30"/>
      <c r="O8" s="31"/>
    </row>
    <row r="9" spans="1:15" x14ac:dyDescent="0.25">
      <c r="A9" s="3" t="s">
        <v>18</v>
      </c>
      <c r="B9" s="21">
        <v>0.97500000001800002</v>
      </c>
      <c r="C9" s="21">
        <f t="shared" si="0"/>
        <v>9.7500000001800001E-3</v>
      </c>
      <c r="D9" s="4">
        <f>C9/C$18</f>
        <v>1.4896310731731657E-5</v>
      </c>
      <c r="N9" s="30"/>
      <c r="O9" s="31"/>
    </row>
    <row r="10" spans="1:15" x14ac:dyDescent="0.25">
      <c r="A10" s="3" t="s">
        <v>8</v>
      </c>
      <c r="B10" s="21">
        <v>340.29850619000001</v>
      </c>
      <c r="C10" s="21">
        <f t="shared" si="0"/>
        <v>3.4029850618999999</v>
      </c>
      <c r="D10" s="4">
        <f>C10/C$18</f>
        <v>5.1991715791351424E-3</v>
      </c>
      <c r="N10" s="30"/>
      <c r="O10" s="31"/>
    </row>
    <row r="11" spans="1:15" x14ac:dyDescent="0.25">
      <c r="A11" s="3" t="s">
        <v>9</v>
      </c>
      <c r="B11" s="21">
        <v>98.05</v>
      </c>
      <c r="C11" s="21">
        <f t="shared" si="0"/>
        <v>0.98049999999999993</v>
      </c>
      <c r="D11" s="4">
        <f>C11/C$18</f>
        <v>1.4980341202249479E-3</v>
      </c>
      <c r="N11" s="30"/>
      <c r="O11" s="31"/>
    </row>
    <row r="12" spans="1:15" x14ac:dyDescent="0.25">
      <c r="A12" s="3" t="s">
        <v>10</v>
      </c>
      <c r="B12" s="21">
        <v>11809.424929299999</v>
      </c>
      <c r="C12" s="21">
        <f t="shared" si="0"/>
        <v>118.09424929299999</v>
      </c>
      <c r="D12" s="4">
        <f>C12/C$18</f>
        <v>0.1804275521093982</v>
      </c>
      <c r="N12" s="30"/>
      <c r="O12" s="31"/>
    </row>
    <row r="13" spans="1:15" x14ac:dyDescent="0.25">
      <c r="A13" s="3" t="s">
        <v>11</v>
      </c>
      <c r="B13" s="21">
        <v>212.48273309699999</v>
      </c>
      <c r="C13" s="21">
        <f t="shared" si="0"/>
        <v>2.1248273309700001</v>
      </c>
      <c r="D13" s="4">
        <f>C13/C$18</f>
        <v>3.2463680177252101E-3</v>
      </c>
      <c r="N13" s="30"/>
      <c r="O13" s="31"/>
    </row>
    <row r="14" spans="1:15" x14ac:dyDescent="0.25">
      <c r="A14" s="3" t="s">
        <v>19</v>
      </c>
      <c r="B14" s="21">
        <v>21.179999999900001</v>
      </c>
      <c r="C14" s="21">
        <f t="shared" si="0"/>
        <v>0.21179999999900001</v>
      </c>
      <c r="D14" s="4">
        <f>C14/C$18</f>
        <v>3.2359370388796121E-4</v>
      </c>
      <c r="N14" s="30"/>
      <c r="O14" s="31"/>
    </row>
    <row r="15" spans="1:15" x14ac:dyDescent="0.25">
      <c r="A15" s="3" t="s">
        <v>12</v>
      </c>
      <c r="B15" s="21">
        <v>6787.6350517399997</v>
      </c>
      <c r="C15" s="21">
        <f t="shared" si="0"/>
        <v>67.876350517399999</v>
      </c>
      <c r="D15" s="4">
        <f>C15/C$18</f>
        <v>0.10370330344866242</v>
      </c>
      <c r="N15" s="30"/>
      <c r="O15" s="31"/>
    </row>
    <row r="16" spans="1:15" x14ac:dyDescent="0.25">
      <c r="A16" s="3" t="s">
        <v>20</v>
      </c>
      <c r="B16" s="21">
        <v>1758.79489481</v>
      </c>
      <c r="C16" s="21">
        <f t="shared" si="0"/>
        <v>17.587948948099999</v>
      </c>
      <c r="D16" s="4">
        <f>C16/C$18</f>
        <v>2.687133873434807E-2</v>
      </c>
      <c r="N16" s="30"/>
      <c r="O16" s="31"/>
    </row>
    <row r="17" spans="1:15" s="29" customFormat="1" ht="15.75" thickBot="1" x14ac:dyDescent="0.3">
      <c r="A17" s="28" t="s">
        <v>21</v>
      </c>
      <c r="B17" s="26">
        <v>293.26749999999998</v>
      </c>
      <c r="C17" s="21">
        <f t="shared" si="0"/>
        <v>2.9326749999999997</v>
      </c>
      <c r="D17" s="4">
        <f>C17/C$18</f>
        <v>4.4806192896794479E-3</v>
      </c>
      <c r="N17" s="30"/>
      <c r="O17" s="31"/>
    </row>
    <row r="18" spans="1:15" ht="15.75" thickBot="1" x14ac:dyDescent="0.3">
      <c r="A18" s="25" t="s">
        <v>13</v>
      </c>
      <c r="B18" s="24">
        <f>SUM(B5:B16)</f>
        <v>65159.180262188907</v>
      </c>
      <c r="C18" s="24">
        <f>SUM(C5:C17)</f>
        <v>654.52447762188888</v>
      </c>
      <c r="D18" s="27">
        <f>SUM(D5:D17)</f>
        <v>1.0000000000000002</v>
      </c>
    </row>
    <row r="19" spans="1:15" ht="15.75" thickBot="1" x14ac:dyDescent="0.3">
      <c r="C19" s="9"/>
      <c r="D19" s="9"/>
    </row>
    <row r="20" spans="1:15" ht="15.75" thickBot="1" x14ac:dyDescent="0.3">
      <c r="A20" s="14" t="s">
        <v>2</v>
      </c>
      <c r="B20" s="15" t="s">
        <v>3</v>
      </c>
      <c r="C20" s="17" t="s">
        <v>4</v>
      </c>
      <c r="D20" s="18" t="s">
        <v>5</v>
      </c>
    </row>
    <row r="21" spans="1:15" x14ac:dyDescent="0.25">
      <c r="A21" s="12" t="s">
        <v>14</v>
      </c>
      <c r="B21" s="20">
        <f>B8+B9</f>
        <v>43452.061204800018</v>
      </c>
      <c r="C21" s="20">
        <f>B21/100</f>
        <v>434.5206120480002</v>
      </c>
      <c r="D21" s="6">
        <f>C21/C$23</f>
        <v>0.66387221090151127</v>
      </c>
    </row>
    <row r="22" spans="1:15" ht="15.75" thickBot="1" x14ac:dyDescent="0.3">
      <c r="A22" s="13" t="s">
        <v>15</v>
      </c>
      <c r="B22" s="22">
        <f>B5+B6+B7+B10+B11+B12+B13+B14+B15+B16+B17</f>
        <v>22000.38655738888</v>
      </c>
      <c r="C22" s="22">
        <f>B22/100</f>
        <v>220.00386557388879</v>
      </c>
      <c r="D22" s="7">
        <f>C22/C$23</f>
        <v>0.33612778909848867</v>
      </c>
    </row>
    <row r="23" spans="1:15" ht="15.75" thickBot="1" x14ac:dyDescent="0.3">
      <c r="A23" s="11" t="s">
        <v>13</v>
      </c>
      <c r="B23" s="23">
        <f>SUM(B21:B22)</f>
        <v>65452.447762188895</v>
      </c>
      <c r="C23" s="23">
        <f>SUM(C21:C22)</f>
        <v>654.52447762188899</v>
      </c>
      <c r="D23" s="8">
        <f>SUM(D21:D22)</f>
        <v>1</v>
      </c>
    </row>
    <row r="25" spans="1:15" x14ac:dyDescent="0.25">
      <c r="B25" s="21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2014-11-24T16:43:41Z</dcterms:modified>
</cp:coreProperties>
</file>