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5" i="1" l="1"/>
  <c r="B22" i="1"/>
  <c r="B26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5" i="1" l="1"/>
  <c r="C22" i="1" l="1"/>
  <c r="D8" i="1" s="1"/>
  <c r="D7" i="1"/>
  <c r="D17" i="1"/>
  <c r="D15" i="1"/>
  <c r="D21" i="1"/>
  <c r="D19" i="1"/>
  <c r="D13" i="1"/>
  <c r="D11" i="1"/>
  <c r="C26" i="1"/>
  <c r="D9" i="1" l="1"/>
  <c r="D12" i="1"/>
  <c r="D20" i="1"/>
  <c r="D16" i="1"/>
  <c r="D10" i="1"/>
  <c r="D18" i="1"/>
  <c r="D14" i="1"/>
  <c r="D6" i="1"/>
  <c r="B27" i="1"/>
  <c r="C25" i="1"/>
  <c r="C27" i="1" s="1"/>
  <c r="D26" i="1" s="1"/>
  <c r="D5" i="1" l="1"/>
  <c r="D22" i="1" s="1"/>
  <c r="D25" i="1"/>
  <c r="D27" i="1" s="1"/>
</calcChain>
</file>

<file path=xl/sharedStrings.xml><?xml version="1.0" encoding="utf-8"?>
<sst xmlns="http://schemas.openxmlformats.org/spreadsheetml/2006/main" count="33" uniqueCount="28">
  <si>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</si>
  <si>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</si>
  <si>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</si>
  <si>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</si>
  <si>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</si>
  <si>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</si>
  <si>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</si>
  <si>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</si>
  <si>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</si>
  <si>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Palma Africana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</si>
  <si>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</si>
  <si>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</si>
  <si>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</si>
  <si>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</si>
  <si>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</si>
  <si>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</si>
  <si>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Área Húmeda Continental</t>
  </si>
  <si>
    <t>Arenal de Playa</t>
  </si>
  <si>
    <t>Bosque de Mangle Alto</t>
  </si>
  <si>
    <t>Zona Urbana Continua</t>
  </si>
  <si>
    <t>Zona Urbana Discontinua</t>
  </si>
  <si>
    <t>Bosque Latifoliado Deciduo</t>
  </si>
  <si>
    <t>Cafetales</t>
  </si>
  <si>
    <t>Cuerpos de Agua Artificial</t>
  </si>
  <si>
    <t>Lagos y Lagunas Naturales</t>
  </si>
  <si>
    <t>Tique (Acoelorraphe wright)</t>
  </si>
  <si>
    <t>Tela</t>
  </si>
  <si>
    <t>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</si>
</sst>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7" fillId="0" borderId="18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9" applyNumberFormat="0" applyAlignment="0" applyProtection="0"/>
    <xf numFmtId="0" fontId="12" fillId="7" borderId="20" applyNumberFormat="0" applyAlignment="0" applyProtection="0"/>
    <xf numFmtId="0" fontId="13" fillId="7" borderId="19" applyNumberFormat="0" applyAlignment="0" applyProtection="0"/>
    <xf numFmtId="0" fontId="14" fillId="0" borderId="21" applyNumberFormat="0" applyFill="0" applyAlignment="0" applyProtection="0"/>
    <xf numFmtId="0" fontId="15" fillId="8" borderId="22" applyNumberFormat="0" applyAlignment="0" applyProtection="0"/>
    <xf numFmtId="0" fontId="16" fillId="0" borderId="0" applyNumberFormat="0" applyFill="0" applyBorder="0" applyAlignment="0" applyProtection="0"/>
    <xf numFmtId="0" fontId="3" fillId="9" borderId="23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1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" fontId="0" fillId="0" borderId="7" xfId="0" applyNumberFormat="1" applyBorder="1"/>
    <xf numFmtId="10" fontId="0" fillId="0" borderId="8" xfId="0" applyNumberFormat="1" applyBorder="1"/>
    <xf numFmtId="1" fontId="0" fillId="0" borderId="5" xfId="0" applyNumberFormat="1" applyBorder="1"/>
    <xf numFmtId="10" fontId="0" fillId="0" borderId="4" xfId="0" applyNumberFormat="1" applyBorder="1"/>
    <xf numFmtId="10" fontId="0" fillId="0" borderId="11" xfId="0" applyNumberFormat="1" applyBorder="1"/>
    <xf numFmtId="0" fontId="1" fillId="2" borderId="13" xfId="0" applyNumberFormat="1" applyFont="1" applyFill="1" applyBorder="1" applyAlignment="1"/>
    <xf numFmtId="10" fontId="1" fillId="2" borderId="15" xfId="0" applyNumberFormat="1" applyFont="1" applyFill="1" applyBorder="1"/>
    <xf numFmtId="0" fontId="1" fillId="2" borderId="1" xfId="0" applyFont="1" applyFill="1" applyBorder="1"/>
    <xf numFmtId="0" fontId="1" fillId="2" borderId="13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2" xfId="0" applyFont="1" applyFill="1" applyBorder="1"/>
    <xf numFmtId="2" fontId="1" fillId="2" borderId="3" xfId="0" applyNumberFormat="1" applyFont="1" applyFill="1" applyBorder="1"/>
    <xf numFmtId="2" fontId="1" fillId="2" borderId="12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10" xfId="1" applyFont="1" applyBorder="1"/>
    <xf numFmtId="43" fontId="1" fillId="2" borderId="14" xfId="1" applyFont="1" applyFill="1" applyBorder="1"/>
    <xf numFmtId="2" fontId="0" fillId="0" borderId="6" xfId="0" applyNumberFormat="1" applyBorder="1"/>
    <xf numFmtId="2" fontId="0" fillId="0" borderId="10" xfId="0" applyNumberFormat="1" applyBorder="1"/>
    <xf numFmtId="0" fontId="0" fillId="0" borderId="7" xfId="0" applyBorder="1"/>
    <xf numFmtId="2" fontId="0" fillId="0" borderId="1" xfId="0" applyNumberFormat="1" applyBorder="1"/>
    <xf numFmtId="0" fontId="0" fillId="0" borderId="9" xfId="0" applyBorder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9900FF"/>
      <color rgb="FF33669B"/>
      <color rgb="FF00CCFF"/>
      <color rgb="FF0000CC"/>
      <color rgb="FFCC6600"/>
      <color rgb="FFFD6E5F"/>
      <color rgb="FF990033"/>
      <color rgb="FF00FFFF"/>
      <color rgb="FF6F6F6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FFFF"/>
              </a:solidFill>
            </c:spPr>
          </c:dPt>
          <c:dPt>
            <c:idx val="2"/>
            <c:bubble3D val="0"/>
            <c:spPr>
              <a:solidFill>
                <a:schemeClr val="bg1"/>
              </a:solidFill>
            </c:spPr>
          </c:dPt>
          <c:dPt>
            <c:idx val="3"/>
            <c:bubble3D val="0"/>
            <c:spPr>
              <a:solidFill>
                <a:srgbClr val="9900FF"/>
              </a:solidFill>
            </c:spPr>
          </c:dPt>
          <c:dPt>
            <c:idx val="4"/>
            <c:bubble3D val="0"/>
            <c:spPr>
              <a:solidFill>
                <a:srgbClr val="009999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00CCFF"/>
              </a:solidFill>
            </c:spPr>
          </c:dPt>
          <c:dPt>
            <c:idx val="8"/>
            <c:bubble3D val="0"/>
            <c:spPr>
              <a:solidFill>
                <a:srgbClr val="0000CC"/>
              </a:solidFill>
            </c:spPr>
          </c:dPt>
          <c:dPt>
            <c:idx val="9"/>
            <c:bubble3D val="0"/>
            <c:spPr>
              <a:solidFill>
                <a:srgbClr val="33669B"/>
              </a:solidFill>
            </c:spPr>
          </c:dPt>
          <c:dPt>
            <c:idx val="10"/>
            <c:bubble3D val="0"/>
            <c:spPr>
              <a:solidFill>
                <a:srgbClr val="009999"/>
              </a:solidFill>
            </c:spPr>
          </c:dPt>
          <c:dPt>
            <c:idx val="11"/>
            <c:bubble3D val="0"/>
            <c:spPr>
              <a:solidFill>
                <a:srgbClr val="FFFF00"/>
              </a:solidFill>
            </c:spPr>
          </c:dPt>
          <c:dPt>
            <c:idx val="12"/>
            <c:bubble3D val="0"/>
            <c:spPr>
              <a:solidFill>
                <a:srgbClr val="6F6F6F"/>
              </a:solidFill>
            </c:spPr>
          </c:dPt>
          <c:dPt>
            <c:idx val="13"/>
            <c:bubble3D val="0"/>
            <c:spPr>
              <a:solidFill>
                <a:srgbClr val="990033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F0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Hoja1!$A$5:$A$21</c:f>
              <c:strCache>
                <c:ptCount val="17"/>
                <c:pt idx="0">
                  <c:v>Árboles Dispersos Fuera de Bosque</c:v>
                </c:pt>
                <c:pt idx="1">
                  <c:v>Área Húmeda Continental</c:v>
                </c:pt>
                <c:pt idx="2">
                  <c:v>Arenal de Playa</c:v>
                </c:pt>
                <c:pt idx="3">
                  <c:v>Bosque de Mangle Alto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Cafetales</c:v>
                </c:pt>
                <c:pt idx="7">
                  <c:v>Cuerpos de Agua Artificial</c:v>
                </c:pt>
                <c:pt idx="8">
                  <c:v>Lagos y Lagunas Naturales</c:v>
                </c:pt>
                <c:pt idx="9">
                  <c:v>Otras Superficies de Agua</c:v>
                </c:pt>
                <c:pt idx="10">
                  <c:v>Palma Africana</c:v>
                </c:pt>
                <c:pt idx="11">
                  <c:v>Pastos/Cultivos</c:v>
                </c:pt>
                <c:pt idx="12">
                  <c:v>Suelo Desnudo Continental</c:v>
                </c:pt>
                <c:pt idx="13">
                  <c:v>Tique (Acoelorraphe wright)</c:v>
                </c:pt>
                <c:pt idx="14">
                  <c:v>Vegetación Secundaria Húmeda</c:v>
                </c:pt>
                <c:pt idx="15">
                  <c:v>Zona Urbana Continua</c:v>
                </c:pt>
                <c:pt idx="16">
                  <c:v>Zona Urbana Discontinua</c:v>
                </c:pt>
              </c:strCache>
            </c:strRef>
          </c:cat>
          <c:val>
            <c:numRef>
              <c:f>Hoja1!$D$5:$D$21</c:f>
              <c:numCache>
                <c:formatCode>0.00%</c:formatCode>
                <c:ptCount val="17"/>
                <c:pt idx="0">
                  <c:v>1.3815831354971508E-2</c:v>
                </c:pt>
                <c:pt idx="1">
                  <c:v>7.2189210521094935E-4</c:v>
                </c:pt>
                <c:pt idx="2">
                  <c:v>1.925266377198155E-3</c:v>
                </c:pt>
                <c:pt idx="3">
                  <c:v>1.308517491475319E-2</c:v>
                </c:pt>
                <c:pt idx="4">
                  <c:v>2.1775103139438136E-5</c:v>
                </c:pt>
                <c:pt idx="5">
                  <c:v>0.21605579359971111</c:v>
                </c:pt>
                <c:pt idx="6">
                  <c:v>5.1291134337868661E-4</c:v>
                </c:pt>
                <c:pt idx="7">
                  <c:v>1.7399636852516963E-3</c:v>
                </c:pt>
                <c:pt idx="8">
                  <c:v>3.6959074957496993E-2</c:v>
                </c:pt>
                <c:pt idx="9">
                  <c:v>8.2628112328797989E-3</c:v>
                </c:pt>
                <c:pt idx="10">
                  <c:v>0.12306481807317667</c:v>
                </c:pt>
                <c:pt idx="11">
                  <c:v>0.3587644503882817</c:v>
                </c:pt>
                <c:pt idx="12">
                  <c:v>1.1111786975801397E-2</c:v>
                </c:pt>
                <c:pt idx="13">
                  <c:v>5.7853092967279796E-3</c:v>
                </c:pt>
                <c:pt idx="14">
                  <c:v>0.19590597550097011</c:v>
                </c:pt>
                <c:pt idx="15">
                  <c:v>9.0408808503248863E-3</c:v>
                </c:pt>
                <c:pt idx="16">
                  <c:v>3.2262842407256931E-3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Hoja1!$A$25:$A$26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Hoja1!$D$25:$D$26</c:f>
              <c:numCache>
                <c:formatCode>0.00%</c:formatCode>
                <c:ptCount val="2"/>
                <c:pt idx="0">
                  <c:v>0.22916274361760372</c:v>
                </c:pt>
                <c:pt idx="1">
                  <c:v>0.77083725638239631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13</xdr:col>
      <xdr:colOff>179916</xdr:colOff>
      <xdr:row>20</xdr:row>
      <xdr:rowOff>84666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600076</xdr:colOff>
      <xdr:row>20</xdr:row>
      <xdr:rowOff>137583</xdr:rowOff>
    </xdr:from>
    <xdr:to>
      <xdr:col>13</xdr:col>
      <xdr:colOff>158750</xdr:colOff>
      <xdr:row>30</xdr:row>
      <xdr:rowOff>72494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90" zoomScaleNormal="90" workbookViewId="0">
      <selection activeCell="N26" sqref="N26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10" t="s">
        <v>0</v>
      </c>
      <c r="B1" s="1" t="s">
        <v>26</v>
      </c>
    </row>
    <row r="2" spans="1:15" x14ac:dyDescent="0.25">
      <c r="A2" s="19" t="s">
        <v>1</v>
      </c>
      <c r="B2" s="2" t="s">
        <v>27</v>
      </c>
    </row>
    <row r="3" spans="1:15" ht="15.75" thickBot="1" x14ac:dyDescent="0.3"/>
    <row r="4" spans="1:15" ht="15.75" thickBot="1" x14ac:dyDescent="0.3">
      <c r="A4" s="14" t="s">
        <v>2</v>
      </c>
      <c r="B4" s="15" t="s">
        <v>3</v>
      </c>
      <c r="C4" s="15" t="s">
        <v>4</v>
      </c>
      <c r="D4" s="16" t="s">
        <v>5</v>
      </c>
    </row>
    <row r="5" spans="1:15" x14ac:dyDescent="0.25">
      <c r="A5" s="5" t="s">
        <v>6</v>
      </c>
      <c r="B5" s="24">
        <v>1667.14258356</v>
      </c>
      <c r="C5" s="20">
        <f>B5/100</f>
        <v>16.671425835600001</v>
      </c>
      <c r="D5" s="6">
        <f>C5/C$22</f>
        <v>1.3815831354971508E-2</v>
      </c>
      <c r="N5" s="29"/>
      <c r="O5" s="30"/>
    </row>
    <row r="6" spans="1:15" x14ac:dyDescent="0.25">
      <c r="A6" s="3" t="s">
        <v>16</v>
      </c>
      <c r="B6" s="27">
        <v>87.110000000100001</v>
      </c>
      <c r="C6" s="21">
        <f t="shared" ref="C6:C21" si="0">B6/100</f>
        <v>0.87110000000099996</v>
      </c>
      <c r="D6" s="4">
        <f t="shared" ref="D6:D21" si="1">C6/C$22</f>
        <v>7.2189210521094935E-4</v>
      </c>
      <c r="N6" s="29"/>
      <c r="O6" s="30"/>
    </row>
    <row r="7" spans="1:15" x14ac:dyDescent="0.25">
      <c r="A7" s="3" t="s">
        <v>17</v>
      </c>
      <c r="B7" s="27">
        <v>232.31997262100001</v>
      </c>
      <c r="C7" s="21">
        <f t="shared" si="0"/>
        <v>2.3231997262099999</v>
      </c>
      <c r="D7" s="4">
        <f t="shared" si="1"/>
        <v>1.925266377198155E-3</v>
      </c>
      <c r="N7" s="29"/>
      <c r="O7" s="30"/>
    </row>
    <row r="8" spans="1:15" x14ac:dyDescent="0.25">
      <c r="A8" s="3" t="s">
        <v>18</v>
      </c>
      <c r="B8" s="27">
        <v>1578.9749999999999</v>
      </c>
      <c r="C8" s="21">
        <f t="shared" si="0"/>
        <v>15.78975</v>
      </c>
      <c r="D8" s="4">
        <f t="shared" si="1"/>
        <v>1.308517491475319E-2</v>
      </c>
      <c r="N8" s="29"/>
      <c r="O8" s="30"/>
    </row>
    <row r="9" spans="1:15" x14ac:dyDescent="0.25">
      <c r="A9" s="3" t="s">
        <v>21</v>
      </c>
      <c r="B9" s="27">
        <v>2.62757996768</v>
      </c>
      <c r="C9" s="21">
        <f t="shared" si="0"/>
        <v>2.62757996768E-2</v>
      </c>
      <c r="D9" s="4">
        <f t="shared" si="1"/>
        <v>2.1775103139438136E-5</v>
      </c>
      <c r="N9" s="29"/>
      <c r="O9" s="30"/>
    </row>
    <row r="10" spans="1:15" x14ac:dyDescent="0.25">
      <c r="A10" s="3" t="s">
        <v>7</v>
      </c>
      <c r="B10" s="27">
        <v>26071.2370237</v>
      </c>
      <c r="C10" s="21">
        <f t="shared" si="0"/>
        <v>260.71237023700002</v>
      </c>
      <c r="D10" s="4">
        <f t="shared" si="1"/>
        <v>0.21605579359971111</v>
      </c>
      <c r="N10" s="29"/>
      <c r="O10" s="30"/>
    </row>
    <row r="11" spans="1:15" x14ac:dyDescent="0.25">
      <c r="A11" s="3" t="s">
        <v>22</v>
      </c>
      <c r="B11" s="27">
        <v>61.892499999999998</v>
      </c>
      <c r="C11" s="21">
        <f t="shared" si="0"/>
        <v>0.61892499999999995</v>
      </c>
      <c r="D11" s="4">
        <f t="shared" si="1"/>
        <v>5.1291134337868661E-4</v>
      </c>
      <c r="N11" s="29"/>
      <c r="O11" s="30"/>
    </row>
    <row r="12" spans="1:15" x14ac:dyDescent="0.25">
      <c r="A12" s="3" t="s">
        <v>23</v>
      </c>
      <c r="B12" s="27">
        <v>209.959681687</v>
      </c>
      <c r="C12" s="21">
        <f t="shared" si="0"/>
        <v>2.0995968168700001</v>
      </c>
      <c r="D12" s="4">
        <f t="shared" si="1"/>
        <v>1.7399636852516963E-3</v>
      </c>
      <c r="N12" s="29"/>
      <c r="O12" s="30"/>
    </row>
    <row r="13" spans="1:15" x14ac:dyDescent="0.25">
      <c r="A13" s="3" t="s">
        <v>24</v>
      </c>
      <c r="B13" s="27">
        <v>4459.8146957299996</v>
      </c>
      <c r="C13" s="21">
        <f t="shared" si="0"/>
        <v>44.598146957299996</v>
      </c>
      <c r="D13" s="4">
        <f t="shared" si="1"/>
        <v>3.6959074957496993E-2</v>
      </c>
      <c r="N13" s="29"/>
      <c r="O13" s="30"/>
    </row>
    <row r="14" spans="1:15" x14ac:dyDescent="0.25">
      <c r="A14" s="26" t="s">
        <v>8</v>
      </c>
      <c r="B14" s="27">
        <v>997.06518647500002</v>
      </c>
      <c r="C14" s="21">
        <f t="shared" si="0"/>
        <v>9.9706518647499998</v>
      </c>
      <c r="D14" s="4">
        <f t="shared" si="1"/>
        <v>8.2628112328797989E-3</v>
      </c>
      <c r="N14" s="29"/>
      <c r="O14" s="30"/>
    </row>
    <row r="15" spans="1:15" x14ac:dyDescent="0.25">
      <c r="A15" s="26" t="s">
        <v>9</v>
      </c>
      <c r="B15" s="27">
        <v>14850.1087974</v>
      </c>
      <c r="C15" s="21">
        <f t="shared" si="0"/>
        <v>148.501087974</v>
      </c>
      <c r="D15" s="4">
        <f t="shared" si="1"/>
        <v>0.12306481807317667</v>
      </c>
      <c r="N15" s="29"/>
      <c r="O15" s="30"/>
    </row>
    <row r="16" spans="1:15" x14ac:dyDescent="0.25">
      <c r="A16" s="26" t="s">
        <v>10</v>
      </c>
      <c r="B16" s="27">
        <v>43291.748237400003</v>
      </c>
      <c r="C16" s="21">
        <f t="shared" si="0"/>
        <v>432.91748237400003</v>
      </c>
      <c r="D16" s="4">
        <f t="shared" si="1"/>
        <v>0.3587644503882817</v>
      </c>
      <c r="N16" s="29"/>
      <c r="O16" s="30"/>
    </row>
    <row r="17" spans="1:15" x14ac:dyDescent="0.25">
      <c r="A17" s="26" t="s">
        <v>11</v>
      </c>
      <c r="B17" s="27">
        <v>1340.84824654</v>
      </c>
      <c r="C17" s="21">
        <f t="shared" si="0"/>
        <v>13.408482465400001</v>
      </c>
      <c r="D17" s="4">
        <f t="shared" si="1"/>
        <v>1.1111786975801397E-2</v>
      </c>
      <c r="N17" s="29"/>
      <c r="O17" s="30"/>
    </row>
    <row r="18" spans="1:15" x14ac:dyDescent="0.25">
      <c r="A18" s="26" t="s">
        <v>25</v>
      </c>
      <c r="B18" s="27">
        <v>698.10749999999996</v>
      </c>
      <c r="C18" s="21">
        <f t="shared" si="0"/>
        <v>6.9810749999999997</v>
      </c>
      <c r="D18" s="4">
        <f t="shared" si="1"/>
        <v>5.7853092967279796E-3</v>
      </c>
      <c r="N18" s="29"/>
      <c r="O18" s="30"/>
    </row>
    <row r="19" spans="1:15" x14ac:dyDescent="0.25">
      <c r="A19" s="26" t="s">
        <v>12</v>
      </c>
      <c r="B19" s="27">
        <v>23639.778580099999</v>
      </c>
      <c r="C19" s="21">
        <f t="shared" si="0"/>
        <v>236.397785801</v>
      </c>
      <c r="D19" s="4">
        <f t="shared" si="1"/>
        <v>0.19590597550097011</v>
      </c>
      <c r="N19" s="29"/>
      <c r="O19" s="30"/>
    </row>
    <row r="20" spans="1:15" x14ac:dyDescent="0.25">
      <c r="A20" s="26" t="s">
        <v>19</v>
      </c>
      <c r="B20" s="27">
        <v>1090.95407082</v>
      </c>
      <c r="C20" s="21">
        <f t="shared" si="0"/>
        <v>10.9095407082</v>
      </c>
      <c r="D20" s="4">
        <f t="shared" si="1"/>
        <v>9.0408808503248863E-3</v>
      </c>
      <c r="N20" s="29"/>
      <c r="O20" s="30"/>
    </row>
    <row r="21" spans="1:15" ht="15.75" thickBot="1" x14ac:dyDescent="0.3">
      <c r="A21" s="28" t="s">
        <v>20</v>
      </c>
      <c r="B21" s="25">
        <v>389.3125</v>
      </c>
      <c r="C21" s="22">
        <f t="shared" si="0"/>
        <v>3.8931249999999999</v>
      </c>
      <c r="D21" s="7">
        <f t="shared" si="1"/>
        <v>3.2262842407256931E-3</v>
      </c>
      <c r="N21" s="29"/>
      <c r="O21" s="30"/>
    </row>
    <row r="22" spans="1:15" ht="15.75" thickBot="1" x14ac:dyDescent="0.3">
      <c r="A22" s="8" t="s">
        <v>13</v>
      </c>
      <c r="B22" s="23">
        <f>SUM(B5:B21)</f>
        <v>120669.00215600077</v>
      </c>
      <c r="C22" s="23">
        <f>SUM(C5:C21)</f>
        <v>1206.6900215600078</v>
      </c>
      <c r="D22" s="9">
        <f>SUM(D5:D21)</f>
        <v>0.99999999999999989</v>
      </c>
    </row>
    <row r="23" spans="1:15" ht="15.75" thickBot="1" x14ac:dyDescent="0.3">
      <c r="B23" s="21"/>
    </row>
    <row r="24" spans="1:15" ht="15.75" thickBot="1" x14ac:dyDescent="0.3">
      <c r="A24" s="14" t="s">
        <v>2</v>
      </c>
      <c r="B24" s="15" t="s">
        <v>3</v>
      </c>
      <c r="C24" s="17" t="s">
        <v>4</v>
      </c>
      <c r="D24" s="18" t="s">
        <v>5</v>
      </c>
    </row>
    <row r="25" spans="1:15" x14ac:dyDescent="0.25">
      <c r="A25" s="12" t="s">
        <v>14</v>
      </c>
      <c r="B25" s="20">
        <f>B8+B9+B10</f>
        <v>27652.839603667679</v>
      </c>
      <c r="C25" s="20">
        <f>B25/100</f>
        <v>276.52839603667678</v>
      </c>
      <c r="D25" s="6">
        <f>C25/C$27</f>
        <v>0.22916274361760372</v>
      </c>
    </row>
    <row r="26" spans="1:15" ht="15.75" thickBot="1" x14ac:dyDescent="0.3">
      <c r="A26" s="13" t="s">
        <v>15</v>
      </c>
      <c r="B26" s="22">
        <f>B5+B6+B7+B11+B12+B13+B14+B15+B16+B17+B18+B19+B20+B21</f>
        <v>93016.162552333102</v>
      </c>
      <c r="C26" s="22">
        <f>B26/100</f>
        <v>930.16162552333105</v>
      </c>
      <c r="D26" s="7">
        <f>C26/C$27</f>
        <v>0.77083725638239631</v>
      </c>
    </row>
    <row r="27" spans="1:15" ht="15.75" thickBot="1" x14ac:dyDescent="0.3">
      <c r="A27" s="11" t="s">
        <v>13</v>
      </c>
      <c r="B27" s="23">
        <f>SUM(B25:B26)</f>
        <v>120669.00215600079</v>
      </c>
      <c r="C27" s="23">
        <f>SUM(C25:C26)</f>
        <v>1206.6900215600078</v>
      </c>
      <c r="D27" s="9">
        <f>SUM(D25:D26)</f>
        <v>1</v>
      </c>
    </row>
    <row r="29" spans="1:15" x14ac:dyDescent="0.25">
      <c r="B29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2014-11-30T22:39:34Z</dcterms:modified>
</cp:coreProperties>
</file>