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5" i="1"/>
  <c r="C14" i="1"/>
  <c r="C5" i="1" l="1"/>
  <c r="C6" i="1"/>
  <c r="C15" i="1" l="1"/>
  <c r="D14" i="1" s="1"/>
  <c r="C19" i="1"/>
  <c r="C7" i="1"/>
  <c r="C8" i="1"/>
  <c r="C9" i="1"/>
  <c r="C10" i="1"/>
  <c r="C11" i="1"/>
  <c r="C12" i="1"/>
  <c r="C13" i="1"/>
  <c r="B20" i="1" l="1"/>
  <c r="C18" i="1"/>
  <c r="C20" i="1" s="1"/>
  <c r="D19" i="1" s="1"/>
  <c r="D6" i="1" l="1"/>
  <c r="D5" i="1"/>
  <c r="D11" i="1"/>
  <c r="D13" i="1"/>
  <c r="D7" i="1"/>
  <c r="D8" i="1"/>
  <c r="D12" i="1"/>
  <c r="D9" i="1"/>
  <c r="D10" i="1"/>
  <c r="D18" i="1"/>
  <c r="D20" i="1" s="1"/>
  <c r="D15" i="1" l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<sst xmlns="http://schemas.openxmlformats.org/spreadsheetml/2006/main" count="26" uniqueCount="21">
  <si>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</si>
  <si>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</si>
  <si>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</si>
  <si>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</si>
  <si>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</si>
  <si>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</si>
  <si>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</si>
  <si>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</si>
  <si>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</si>
  <si>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</si>
  <si>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</si>
  <si>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</si>
  <si>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</si>
  <si>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</si>
  <si>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</si>
  <si>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</si>
  <si>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</si>
  <si>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Arenal de Playa</t>
  </si>
  <si>
    <t>0205</t>
  </si>
  <si>
    <t>Bosque de Mangle Alto</t>
  </si>
  <si>
    <t>Santa Rosa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</si>
</sst>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7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0" fontId="0" fillId="0" borderId="20" xfId="0" applyBorder="1"/>
    <xf numFmtId="10" fontId="1" fillId="2" borderId="23" xfId="0" applyNumberFormat="1" applyFont="1" applyFill="1" applyBorder="1"/>
    <xf numFmtId="43" fontId="1" fillId="2" borderId="22" xfId="1" applyFont="1" applyFill="1" applyBorder="1"/>
    <xf numFmtId="0" fontId="1" fillId="2" borderId="21" xfId="0" applyNumberFormat="1" applyFont="1" applyFill="1" applyBorder="1" applyAlignment="1"/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3" xfId="0" applyFont="1" applyFill="1" applyBorder="1"/>
    <xf numFmtId="10" fontId="0" fillId="0" borderId="24" xfId="0" applyNumberFormat="1" applyBorder="1"/>
    <xf numFmtId="43" fontId="0" fillId="0" borderId="24" xfId="1" applyFont="1" applyBorder="1"/>
    <xf numFmtId="1" fontId="1" fillId="2" borderId="21" xfId="0" applyNumberFormat="1" applyFont="1" applyFill="1" applyBorder="1"/>
    <xf numFmtId="1" fontId="0" fillId="0" borderId="24" xfId="0" applyNumberFormat="1" applyBorder="1"/>
    <xf numFmtId="43" fontId="0" fillId="0" borderId="1" xfId="1" applyNumberFormat="1" applyFont="1" applyBorder="1"/>
    <xf numFmtId="10" fontId="0" fillId="0" borderId="20" xfId="0" applyNumberFormat="1" applyBorder="1"/>
    <xf numFmtId="43" fontId="0" fillId="0" borderId="20" xfId="1" applyFont="1" applyBorder="1"/>
    <xf numFmtId="43" fontId="0" fillId="0" borderId="24" xfId="1" applyNumberFormat="1" applyFont="1" applyBorder="1"/>
    <xf numFmtId="0" fontId="0" fillId="0" borderId="1" xfId="0" applyFont="1" applyBorder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999"/>
      <color rgb="FF9900FF"/>
      <color rgb="FFFD6E5F"/>
      <color rgb="FFFF6600"/>
      <color rgb="FF808000"/>
      <color rgb="FF666633"/>
      <color rgb="FF009200"/>
      <color rgb="FF0033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752557471187195E-2"/>
          <c:y val="0.2866451168502675"/>
          <c:w val="0.5427974244843381"/>
          <c:h val="0.66350100745561247"/>
        </c:manualLayout>
      </c:layout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chemeClr val="bg1"/>
              </a:solidFill>
            </c:spPr>
          </c:dPt>
          <c:dPt>
            <c:idx val="2"/>
            <c:bubble3D val="0"/>
            <c:spPr>
              <a:solidFill>
                <a:srgbClr val="9900FF"/>
              </a:solidFill>
            </c:spPr>
          </c:dPt>
          <c:dPt>
            <c:idx val="3"/>
            <c:bubble3D val="0"/>
            <c:spPr>
              <a:solidFill>
                <a:srgbClr val="009200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rgbClr val="009999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Arenal de Playa</c:v>
                </c:pt>
                <c:pt idx="2">
                  <c:v>Bosque de Mangle Alto</c:v>
                </c:pt>
                <c:pt idx="3">
                  <c:v>Bosque Latifoliado Húmedo</c:v>
                </c:pt>
                <c:pt idx="4">
                  <c:v>Otras Superficies de Agua</c:v>
                </c:pt>
                <c:pt idx="5">
                  <c:v>Palma Africana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Húmeda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1.262271489223912E-2</c:v>
                </c:pt>
                <c:pt idx="1">
                  <c:v>9.7111298847474374E-3</c:v>
                </c:pt>
                <c:pt idx="2">
                  <c:v>4.6026536951157904E-3</c:v>
                </c:pt>
                <c:pt idx="3">
                  <c:v>0.12180112141885033</c:v>
                </c:pt>
                <c:pt idx="4">
                  <c:v>3.8155318785604846E-2</c:v>
                </c:pt>
                <c:pt idx="5">
                  <c:v>0.14094879206273217</c:v>
                </c:pt>
                <c:pt idx="6">
                  <c:v>0.61064349083209912</c:v>
                </c:pt>
                <c:pt idx="7">
                  <c:v>5.8360606817241397E-4</c:v>
                </c:pt>
                <c:pt idx="8">
                  <c:v>5.0616882547890554E-2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0.12640377511396614</c:v>
                </c:pt>
                <c:pt idx="1">
                  <c:v>0.87359622488603383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582083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70907</xdr:colOff>
      <xdr:row>14</xdr:row>
      <xdr:rowOff>148167</xdr:rowOff>
    </xdr:from>
    <xdr:to>
      <xdr:col>12</xdr:col>
      <xdr:colOff>359833</xdr:colOff>
      <xdr:row>26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32.5703125" bestFit="1" customWidth="1"/>
    <col min="2" max="2" width="18.285156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33" t="s">
        <v>20</v>
      </c>
      <c r="D1" s="29"/>
    </row>
    <row r="2" spans="1:15" x14ac:dyDescent="0.25">
      <c r="A2" s="12" t="s">
        <v>1</v>
      </c>
      <c r="B2" s="1" t="s">
        <v>18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32">
        <v>170.74881262400001</v>
      </c>
      <c r="C5" s="26">
        <f>B5/100</f>
        <v>1.7074881262400001</v>
      </c>
      <c r="D5" s="25">
        <f>C5/C$15</f>
        <v>1.262271489223912E-2</v>
      </c>
      <c r="N5" s="36"/>
      <c r="O5" s="35"/>
    </row>
    <row r="6" spans="1:15" x14ac:dyDescent="0.25">
      <c r="A6" s="23" t="s">
        <v>17</v>
      </c>
      <c r="B6" s="29">
        <v>131.36349123100001</v>
      </c>
      <c r="C6" s="14">
        <f t="shared" ref="C6:C14" si="0">B6/100</f>
        <v>1.3136349123100002</v>
      </c>
      <c r="D6" s="22">
        <f>C6/C$15</f>
        <v>9.7111298847474374E-3</v>
      </c>
      <c r="N6" s="36"/>
      <c r="O6" s="35"/>
    </row>
    <row r="7" spans="1:15" x14ac:dyDescent="0.25">
      <c r="A7" s="23" t="s">
        <v>19</v>
      </c>
      <c r="B7" s="29">
        <v>62.260588159500003</v>
      </c>
      <c r="C7" s="14">
        <f t="shared" si="0"/>
        <v>0.62260588159500008</v>
      </c>
      <c r="D7" s="22">
        <f>C7/C$15</f>
        <v>4.6026536951157904E-3</v>
      </c>
      <c r="N7" s="36"/>
      <c r="O7" s="35"/>
    </row>
    <row r="8" spans="1:15" x14ac:dyDescent="0.25">
      <c r="A8" s="23" t="s">
        <v>7</v>
      </c>
      <c r="B8" s="29">
        <v>1647.6167794400001</v>
      </c>
      <c r="C8" s="14">
        <f t="shared" si="0"/>
        <v>16.476167794400002</v>
      </c>
      <c r="D8" s="22">
        <f>C8/C$15</f>
        <v>0.12180112141885033</v>
      </c>
      <c r="N8" s="36"/>
      <c r="O8" s="35"/>
    </row>
    <row r="9" spans="1:15" x14ac:dyDescent="0.25">
      <c r="A9" s="23" t="s">
        <v>8</v>
      </c>
      <c r="B9" s="29">
        <v>516.13107271700005</v>
      </c>
      <c r="C9" s="14">
        <f t="shared" si="0"/>
        <v>5.1613107271700009</v>
      </c>
      <c r="D9" s="22">
        <f>C9/C$15</f>
        <v>3.8155318785604846E-2</v>
      </c>
      <c r="N9" s="36"/>
      <c r="O9" s="35"/>
    </row>
    <row r="10" spans="1:15" x14ac:dyDescent="0.25">
      <c r="A10" s="23" t="s">
        <v>9</v>
      </c>
      <c r="B10" s="29">
        <v>1906.62936547</v>
      </c>
      <c r="C10" s="14">
        <f t="shared" si="0"/>
        <v>19.066293654700001</v>
      </c>
      <c r="D10" s="22">
        <f>C10/C$15</f>
        <v>0.14094879206273217</v>
      </c>
      <c r="N10" s="36"/>
      <c r="O10" s="35"/>
    </row>
    <row r="11" spans="1:15" x14ac:dyDescent="0.25">
      <c r="A11" s="23" t="s">
        <v>10</v>
      </c>
      <c r="B11" s="29">
        <v>8260.2397254700008</v>
      </c>
      <c r="C11" s="14">
        <f t="shared" si="0"/>
        <v>82.602397254700008</v>
      </c>
      <c r="D11" s="22">
        <f>C11/C$15</f>
        <v>0.61064349083209912</v>
      </c>
      <c r="N11" s="36"/>
      <c r="O11" s="35"/>
    </row>
    <row r="12" spans="1:15" x14ac:dyDescent="0.25">
      <c r="A12" s="23" t="s">
        <v>11</v>
      </c>
      <c r="B12" s="29">
        <v>7.8945016211899999</v>
      </c>
      <c r="C12" s="14">
        <f t="shared" si="0"/>
        <v>7.8945016211900004E-2</v>
      </c>
      <c r="D12" s="22">
        <f>C12/C$15</f>
        <v>5.8360606817241397E-4</v>
      </c>
      <c r="N12" s="36"/>
      <c r="O12" s="35"/>
    </row>
    <row r="13" spans="1:15" x14ac:dyDescent="0.25">
      <c r="A13" s="23" t="s">
        <v>12</v>
      </c>
      <c r="B13" s="29">
        <v>684.69997679300002</v>
      </c>
      <c r="C13" s="14">
        <f t="shared" si="0"/>
        <v>6.8469997679299999</v>
      </c>
      <c r="D13" s="22">
        <f>C13/C$15</f>
        <v>5.0616882547890554E-2</v>
      </c>
      <c r="N13" s="36"/>
      <c r="O13" s="35"/>
    </row>
    <row r="14" spans="1:15" ht="15.75" thickBot="1" x14ac:dyDescent="0.3">
      <c r="A14" s="16" t="s">
        <v>16</v>
      </c>
      <c r="B14" s="16">
        <v>139.52250000000001</v>
      </c>
      <c r="C14" s="31">
        <f t="shared" si="0"/>
        <v>1.3952250000000002</v>
      </c>
      <c r="D14" s="30">
        <f>C14/C$15</f>
        <v>1.0314289812548246E-2</v>
      </c>
      <c r="N14" s="36"/>
      <c r="O14" s="35"/>
    </row>
    <row r="15" spans="1:15" ht="15.75" thickBot="1" x14ac:dyDescent="0.3">
      <c r="A15" s="19" t="s">
        <v>13</v>
      </c>
      <c r="B15" s="18">
        <f>SUM(B5:B14)</f>
        <v>13527.106813525688</v>
      </c>
      <c r="C15" s="18">
        <f>SUM(C5:C14)</f>
        <v>135.27106813525691</v>
      </c>
      <c r="D15" s="17">
        <f>SUM(D5:D14)</f>
        <v>1</v>
      </c>
      <c r="O15" s="34"/>
    </row>
    <row r="16" spans="1:15" ht="15.75" thickBot="1" x14ac:dyDescent="0.3">
      <c r="C16" s="4"/>
      <c r="D16" s="4"/>
    </row>
    <row r="17" spans="1:4" ht="15.75" thickBot="1" x14ac:dyDescent="0.3">
      <c r="A17" s="8" t="s">
        <v>2</v>
      </c>
      <c r="B17" s="9" t="s">
        <v>3</v>
      </c>
      <c r="C17" s="10" t="s">
        <v>4</v>
      </c>
      <c r="D17" s="11" t="s">
        <v>5</v>
      </c>
    </row>
    <row r="18" spans="1:4" x14ac:dyDescent="0.25">
      <c r="A18" s="6" t="s">
        <v>14</v>
      </c>
      <c r="B18" s="13">
        <f>B8+B7</f>
        <v>1709.8773675995001</v>
      </c>
      <c r="C18" s="13">
        <f>B18/100</f>
        <v>17.098773675995002</v>
      </c>
      <c r="D18" s="2">
        <f>C18/C$20</f>
        <v>0.12640377511396614</v>
      </c>
    </row>
    <row r="19" spans="1:4" ht="15.75" thickBot="1" x14ac:dyDescent="0.3">
      <c r="A19" s="7" t="s">
        <v>15</v>
      </c>
      <c r="B19" s="15">
        <f>B5+B6+B9+B10+B11+B12+B13+B14</f>
        <v>11817.229445926188</v>
      </c>
      <c r="C19" s="15">
        <f>B19/100</f>
        <v>118.17229445926188</v>
      </c>
      <c r="D19" s="3">
        <f>C19/C$20</f>
        <v>0.87359622488603383</v>
      </c>
    </row>
    <row r="20" spans="1:4" ht="15.75" thickBot="1" x14ac:dyDescent="0.3">
      <c r="A20" s="20" t="s">
        <v>13</v>
      </c>
      <c r="B20" s="18">
        <f>SUM(B18:B19)</f>
        <v>13527.106813525688</v>
      </c>
      <c r="C20" s="18">
        <f>SUM(C18:C19)</f>
        <v>135.27106813525688</v>
      </c>
      <c r="D20" s="17">
        <f>SUM(D18:D19)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2014-11-26T15:53:55Z</dcterms:modified>
</cp:coreProperties>
</file>