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2" i="1" l="1"/>
  <c r="B23" i="1"/>
  <c r="C15" i="1"/>
  <c r="C16" i="1"/>
  <c r="C17" i="1"/>
  <c r="C18" i="1"/>
  <c r="B19" i="1"/>
  <c r="C14" i="1"/>
  <c r="C5" i="1" l="1"/>
  <c r="C6" i="1"/>
  <c r="C23" i="1" l="1"/>
  <c r="C7" i="1"/>
  <c r="C8" i="1"/>
  <c r="C9" i="1"/>
  <c r="C10" i="1"/>
  <c r="C11" i="1"/>
  <c r="C12" i="1"/>
  <c r="C13" i="1"/>
  <c r="C19" i="1" l="1"/>
  <c r="D14" i="1" s="1"/>
  <c r="B24" i="1"/>
  <c r="C22" i="1"/>
  <c r="C24" i="1" s="1"/>
  <c r="D23" i="1" s="1"/>
  <c r="D18" i="1" l="1"/>
  <c r="D15" i="1"/>
  <c r="D16" i="1"/>
  <c r="D17" i="1"/>
  <c r="D6" i="1"/>
  <c r="D5" i="1"/>
  <c r="D11" i="1"/>
  <c r="D13" i="1"/>
  <c r="D7" i="1"/>
  <c r="D8" i="1"/>
  <c r="D12" i="1"/>
  <c r="D9" i="1"/>
  <c r="D10" i="1"/>
  <c r="D22" i="1"/>
  <c r="D24" i="1" s="1"/>
  <c r="D19" i="1" l="1"/>
</calcChain>
</file>

<file path=xl/sharedStrings.xml><?xml version="1.0" encoding="utf-8"?>
<sst xmlns="http://schemas.openxmlformats.org/spreadsheetml/2006/main" count="30" uniqueCount="25">
  <si>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</si>
  <si>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</si>
  <si>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</si>
  <si>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</si>
  <si>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</si>
  <si>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</si>
  <si>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</si>
  <si>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Húmedo</t>
  </si>
  <si>
    <t>Otras Superficies de Agua</t>
  </si>
  <si>
    <t>Palma Africana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</si>
  <si>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</si>
  <si>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</si>
  <si>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</si>
  <si>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</si>
  <si>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</si>
  <si>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</si>
  <si>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Zona Urbana Discontinua</t>
  </si>
  <si>
    <t>Bosque de Conífera Denso</t>
  </si>
  <si>
    <t>Zona Urbana Continua</t>
  </si>
  <si>
    <t>Agricultura Tecnificada</t>
  </si>
  <si>
    <t>Bosque Latifoliado Deciduo</t>
  </si>
  <si>
    <t>Vegetación Secundaria Decidua</t>
  </si>
  <si>
    <t>Sonaguera</t>
  </si>
  <si>
    <t>0208</t>
  </si>
  <si>
    <t>Cuerpos de Agua Artificial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</si>
</sst>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4" applyNumberFormat="0" applyAlignment="0" applyProtection="0"/>
    <xf numFmtId="0" fontId="12" fillId="7" borderId="15" applyNumberFormat="0" applyAlignment="0" applyProtection="0"/>
    <xf numFmtId="0" fontId="13" fillId="7" borderId="14" applyNumberFormat="0" applyAlignment="0" applyProtection="0"/>
    <xf numFmtId="0" fontId="14" fillId="0" borderId="16" applyNumberFormat="0" applyFill="0" applyAlignment="0" applyProtection="0"/>
    <xf numFmtId="0" fontId="15" fillId="8" borderId="17" applyNumberFormat="0" applyAlignment="0" applyProtection="0"/>
    <xf numFmtId="0" fontId="16" fillId="0" borderId="0" applyNumberFormat="0" applyFill="0" applyBorder="0" applyAlignment="0" applyProtection="0"/>
    <xf numFmtId="0" fontId="3" fillId="9" borderId="1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7">
    <xf numFmtId="0" fontId="0" fillId="0" borderId="0" xfId="0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2" fontId="0" fillId="0" borderId="0" xfId="0" applyNumberFormat="1"/>
    <xf numFmtId="0" fontId="1" fillId="2" borderId="1" xfId="0" applyFont="1" applyFill="1" applyBorder="1"/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0" fontId="0" fillId="0" borderId="20" xfId="0" applyBorder="1"/>
    <xf numFmtId="10" fontId="1" fillId="2" borderId="23" xfId="0" applyNumberFormat="1" applyFont="1" applyFill="1" applyBorder="1"/>
    <xf numFmtId="43" fontId="1" fillId="2" borderId="22" xfId="1" applyFont="1" applyFill="1" applyBorder="1"/>
    <xf numFmtId="0" fontId="1" fillId="2" borderId="21" xfId="0" applyNumberFormat="1" applyFont="1" applyFill="1" applyBorder="1" applyAlignment="1"/>
    <xf numFmtId="0" fontId="1" fillId="2" borderId="21" xfId="0" applyFont="1" applyFill="1" applyBorder="1" applyAlignment="1">
      <alignment horizontal="left"/>
    </xf>
    <xf numFmtId="0" fontId="0" fillId="0" borderId="1" xfId="0" applyBorder="1"/>
    <xf numFmtId="0" fontId="1" fillId="2" borderId="22" xfId="0" applyFont="1" applyFill="1" applyBorder="1"/>
    <xf numFmtId="10" fontId="0" fillId="0" borderId="1" xfId="0" applyNumberFormat="1" applyBorder="1"/>
    <xf numFmtId="1" fontId="0" fillId="0" borderId="1" xfId="0" applyNumberFormat="1" applyBorder="1"/>
    <xf numFmtId="0" fontId="1" fillId="2" borderId="23" xfId="0" applyFont="1" applyFill="1" applyBorder="1"/>
    <xf numFmtId="10" fontId="0" fillId="0" borderId="24" xfId="0" applyNumberFormat="1" applyBorder="1"/>
    <xf numFmtId="43" fontId="0" fillId="0" borderId="24" xfId="1" applyFont="1" applyBorder="1"/>
    <xf numFmtId="1" fontId="1" fillId="2" borderId="21" xfId="0" applyNumberFormat="1" applyFont="1" applyFill="1" applyBorder="1"/>
    <xf numFmtId="1" fontId="0" fillId="0" borderId="24" xfId="0" applyNumberFormat="1" applyBorder="1"/>
    <xf numFmtId="43" fontId="0" fillId="0" borderId="1" xfId="1" applyNumberFormat="1" applyFont="1" applyBorder="1"/>
    <xf numFmtId="43" fontId="0" fillId="0" borderId="20" xfId="0" applyNumberFormat="1" applyBorder="1"/>
    <xf numFmtId="43" fontId="0" fillId="0" borderId="1" xfId="0" applyNumberFormat="1" applyBorder="1"/>
    <xf numFmtId="43" fontId="0" fillId="0" borderId="24" xfId="1" applyNumberFormat="1" applyFont="1" applyBorder="1"/>
    <xf numFmtId="0" fontId="0" fillId="0" borderId="1" xfId="0" applyFont="1" applyBorder="1"/>
    <xf numFmtId="2" fontId="0" fillId="0" borderId="0" xfId="0" applyNumberFormat="1"/>
    <xf numFmtId="1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D6E5F"/>
      <color rgb="FFFF6600"/>
      <color rgb="FF009999"/>
      <color rgb="FF006600"/>
      <color rgb="FF666633"/>
      <color rgb="FF003300"/>
      <color rgb="FFFF66FF"/>
      <color rgb="FF9900FF"/>
      <color rgb="FF808000"/>
      <color rgb="FF0092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8720382911102098E-2"/>
          <c:y val="0.33415115865861184"/>
          <c:w val="0.5427974244843381"/>
          <c:h val="0.66350100745561247"/>
        </c:manualLayout>
      </c:layout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FF66FF"/>
              </a:solidFill>
            </c:spPr>
          </c:dPt>
          <c:dPt>
            <c:idx val="2"/>
            <c:bubble3D val="0"/>
            <c:spPr>
              <a:solidFill>
                <a:srgbClr val="0033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006600"/>
              </a:solidFill>
            </c:spPr>
          </c:dPt>
          <c:dPt>
            <c:idx val="5"/>
            <c:bubble3D val="0"/>
            <c:spPr>
              <a:solidFill>
                <a:srgbClr val="00B0F0"/>
              </a:solidFill>
            </c:spPr>
          </c:dPt>
          <c:dPt>
            <c:idx val="6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7"/>
            <c:bubble3D val="0"/>
            <c:spPr>
              <a:solidFill>
                <a:srgbClr val="009999"/>
              </a:solidFill>
            </c:spPr>
          </c:dPt>
          <c:dPt>
            <c:idx val="8"/>
            <c:bubble3D val="0"/>
            <c:spPr>
              <a:solidFill>
                <a:srgbClr val="FFFF00"/>
              </a:solidFill>
            </c:spPr>
          </c:dPt>
          <c:dPt>
            <c:idx val="9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0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1"/>
            <c:bubble3D val="0"/>
            <c:spPr>
              <a:solidFill>
                <a:srgbClr val="FF6600"/>
              </a:solidFill>
            </c:spPr>
          </c:dPt>
          <c:dPt>
            <c:idx val="12"/>
            <c:bubble3D val="0"/>
            <c:spPr>
              <a:solidFill>
                <a:srgbClr val="FF0000"/>
              </a:solidFill>
            </c:spPr>
          </c:dPt>
          <c:dPt>
            <c:idx val="13"/>
            <c:bubble3D val="0"/>
            <c:spPr>
              <a:solidFill>
                <a:srgbClr val="FD6E5F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Hoja1!$A$5:$A$18</c:f>
              <c:strCache>
                <c:ptCount val="14"/>
                <c:pt idx="0">
                  <c:v>Árboles Dispersos Fuera de Bosque</c:v>
                </c:pt>
                <c:pt idx="1">
                  <c:v>Agricultura Tecnificada</c:v>
                </c:pt>
                <c:pt idx="2">
                  <c:v>Bosque de Conífera Denso</c:v>
                </c:pt>
                <c:pt idx="3">
                  <c:v>Bosque Latifoliado Deciduo</c:v>
                </c:pt>
                <c:pt idx="4">
                  <c:v>Bosque Latifoliado Húmedo</c:v>
                </c:pt>
                <c:pt idx="5">
                  <c:v>Cuerpos de Agua Artificial</c:v>
                </c:pt>
                <c:pt idx="6">
                  <c:v>Otras Superficies de Agua</c:v>
                </c:pt>
                <c:pt idx="7">
                  <c:v>Palma Africana</c:v>
                </c:pt>
                <c:pt idx="8">
                  <c:v>Pastos/Cultivos</c:v>
                </c:pt>
                <c:pt idx="9">
                  <c:v>Suelo Desnudo Continental</c:v>
                </c:pt>
                <c:pt idx="10">
                  <c:v>Vegetación Secundaria Decidua</c:v>
                </c:pt>
                <c:pt idx="11">
                  <c:v>Vegetación Secundaria Húmeda</c:v>
                </c:pt>
                <c:pt idx="12">
                  <c:v>Zona Urbana Continua</c:v>
                </c:pt>
                <c:pt idx="13">
                  <c:v>Zona Urbana Discontinua</c:v>
                </c:pt>
              </c:strCache>
            </c:strRef>
          </c:cat>
          <c:val>
            <c:numRef>
              <c:f>Hoja1!$D$5:$D$18</c:f>
              <c:numCache>
                <c:formatCode>0.00%</c:formatCode>
                <c:ptCount val="14"/>
                <c:pt idx="0">
                  <c:v>1.3106354755031876E-2</c:v>
                </c:pt>
                <c:pt idx="1">
                  <c:v>3.2811613241574784E-2</c:v>
                </c:pt>
                <c:pt idx="2">
                  <c:v>9.7642374597687837E-7</c:v>
                </c:pt>
                <c:pt idx="3">
                  <c:v>2.5689590488313098E-4</c:v>
                </c:pt>
                <c:pt idx="4">
                  <c:v>0.11456308909619344</c:v>
                </c:pt>
                <c:pt idx="5">
                  <c:v>5.5428721782597773E-5</c:v>
                </c:pt>
                <c:pt idx="6">
                  <c:v>3.7539201937122199E-3</c:v>
                </c:pt>
                <c:pt idx="7">
                  <c:v>0.17753216124528368</c:v>
                </c:pt>
                <c:pt idx="8">
                  <c:v>0.50610598294210463</c:v>
                </c:pt>
                <c:pt idx="9">
                  <c:v>2.7836147021658118E-3</c:v>
                </c:pt>
                <c:pt idx="10">
                  <c:v>1.2175761274342519E-2</c:v>
                </c:pt>
                <c:pt idx="11">
                  <c:v>0.11637052667495576</c:v>
                </c:pt>
                <c:pt idx="12">
                  <c:v>1.0906051019945512E-2</c:v>
                </c:pt>
                <c:pt idx="13">
                  <c:v>9.5776238042779224E-3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25823612519677"/>
          <c:y val="3.2553222513852433E-2"/>
          <c:w val="0.29507524298773286"/>
          <c:h val="0.9674467774861476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Hoja1!$A$22:$A$23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Hoja1!$D$22:$D$23</c:f>
              <c:numCache>
                <c:formatCode>0.00%</c:formatCode>
                <c:ptCount val="2"/>
                <c:pt idx="0">
                  <c:v>0.11482096142482255</c:v>
                </c:pt>
                <c:pt idx="1">
                  <c:v>0.88517903857517743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13</xdr:col>
      <xdr:colOff>10584</xdr:colOff>
      <xdr:row>16</xdr:row>
      <xdr:rowOff>10583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17990</xdr:colOff>
      <xdr:row>16</xdr:row>
      <xdr:rowOff>95250</xdr:rowOff>
    </xdr:from>
    <xdr:to>
      <xdr:col>12</xdr:col>
      <xdr:colOff>306916</xdr:colOff>
      <xdr:row>27</xdr:row>
      <xdr:rowOff>137583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="90" zoomScaleNormal="90" workbookViewId="0">
      <selection activeCell="N16" sqref="N16"/>
    </sheetView>
  </sheetViews>
  <sheetFormatPr baseColWidth="10" defaultColWidth="9.140625" defaultRowHeight="15" x14ac:dyDescent="0.25"/>
  <cols>
    <col min="1" max="1" width="32.5703125" bestFit="1" customWidth="1"/>
    <col min="2" max="2" width="18.28515625" bestFit="1" customWidth="1"/>
    <col min="3" max="3" width="14" bestFit="1" customWidth="1"/>
    <col min="4" max="4" width="12" bestFit="1" customWidth="1"/>
    <col min="14" max="14" width="36.7109375" bestFit="1" customWidth="1"/>
  </cols>
  <sheetData>
    <row r="1" spans="1:15" x14ac:dyDescent="0.25">
      <c r="A1" s="5" t="s">
        <v>0</v>
      </c>
      <c r="B1" s="34" t="s">
        <v>22</v>
      </c>
      <c r="D1" s="21"/>
    </row>
    <row r="2" spans="1:15" x14ac:dyDescent="0.25">
      <c r="A2" s="12" t="s">
        <v>1</v>
      </c>
      <c r="B2" s="1" t="s">
        <v>23</v>
      </c>
    </row>
    <row r="3" spans="1:15" ht="15.75" thickBot="1" x14ac:dyDescent="0.3"/>
    <row r="4" spans="1:15" ht="15.75" thickBot="1" x14ac:dyDescent="0.3">
      <c r="A4" s="28" t="s">
        <v>2</v>
      </c>
      <c r="B4" s="22" t="s">
        <v>3</v>
      </c>
      <c r="C4" s="22" t="s">
        <v>4</v>
      </c>
      <c r="D4" s="25" t="s">
        <v>5</v>
      </c>
    </row>
    <row r="5" spans="1:15" x14ac:dyDescent="0.25">
      <c r="A5" s="29" t="s">
        <v>6</v>
      </c>
      <c r="B5" s="33">
        <v>527.88402924699994</v>
      </c>
      <c r="C5" s="27">
        <f>B5/100</f>
        <v>5.2788402924699991</v>
      </c>
      <c r="D5" s="26">
        <f>C5/C$19</f>
        <v>1.3106354755031876E-2</v>
      </c>
      <c r="N5" s="36"/>
      <c r="O5" s="35"/>
    </row>
    <row r="6" spans="1:15" x14ac:dyDescent="0.25">
      <c r="A6" s="24" t="s">
        <v>19</v>
      </c>
      <c r="B6" s="30">
        <v>1321.55179131</v>
      </c>
      <c r="C6" s="14">
        <f t="shared" ref="C6:C18" si="0">B6/100</f>
        <v>13.215517913099999</v>
      </c>
      <c r="D6" s="23">
        <f>C6/C$19</f>
        <v>3.2811613241574784E-2</v>
      </c>
      <c r="N6" s="36"/>
      <c r="O6" s="35"/>
    </row>
    <row r="7" spans="1:15" x14ac:dyDescent="0.25">
      <c r="A7" s="24" t="s">
        <v>17</v>
      </c>
      <c r="B7" s="30">
        <v>3.9327372935700003E-2</v>
      </c>
      <c r="C7" s="14">
        <f t="shared" si="0"/>
        <v>3.9327372935700001E-4</v>
      </c>
      <c r="D7" s="23">
        <f>C7/C$19</f>
        <v>9.7642374597687837E-7</v>
      </c>
      <c r="N7" s="36"/>
      <c r="O7" s="35"/>
    </row>
    <row r="8" spans="1:15" x14ac:dyDescent="0.25">
      <c r="A8" s="24" t="s">
        <v>20</v>
      </c>
      <c r="B8" s="30">
        <v>10.3469841845</v>
      </c>
      <c r="C8" s="14">
        <f t="shared" si="0"/>
        <v>0.10346984184500001</v>
      </c>
      <c r="D8" s="23">
        <f>C8/C$19</f>
        <v>2.5689590488313098E-4</v>
      </c>
      <c r="N8" s="36"/>
      <c r="O8" s="35"/>
    </row>
    <row r="9" spans="1:15" x14ac:dyDescent="0.25">
      <c r="A9" s="24" t="s">
        <v>7</v>
      </c>
      <c r="B9" s="30">
        <v>4614.2521094100002</v>
      </c>
      <c r="C9" s="14">
        <f t="shared" si="0"/>
        <v>46.142521094100005</v>
      </c>
      <c r="D9" s="23">
        <f>C9/C$19</f>
        <v>0.11456308909619344</v>
      </c>
      <c r="N9" s="36"/>
      <c r="O9" s="35"/>
    </row>
    <row r="10" spans="1:15" x14ac:dyDescent="0.25">
      <c r="A10" s="24" t="s">
        <v>24</v>
      </c>
      <c r="B10" s="30">
        <v>2.2324999999999999</v>
      </c>
      <c r="C10" s="14">
        <f t="shared" si="0"/>
        <v>2.2324999999999998E-2</v>
      </c>
      <c r="D10" s="23">
        <f>C10/C$19</f>
        <v>5.5428721782597773E-5</v>
      </c>
      <c r="N10" s="36"/>
      <c r="O10" s="35"/>
    </row>
    <row r="11" spans="1:15" x14ac:dyDescent="0.25">
      <c r="A11" s="24" t="s">
        <v>8</v>
      </c>
      <c r="B11" s="30">
        <v>151.19646571199999</v>
      </c>
      <c r="C11" s="14">
        <f t="shared" si="0"/>
        <v>1.5119646571199998</v>
      </c>
      <c r="D11" s="23">
        <f>C11/C$19</f>
        <v>3.7539201937122199E-3</v>
      </c>
      <c r="N11" s="36"/>
      <c r="O11" s="35"/>
    </row>
    <row r="12" spans="1:15" x14ac:dyDescent="0.25">
      <c r="A12" s="24" t="s">
        <v>9</v>
      </c>
      <c r="B12" s="30">
        <v>7150.4544437200002</v>
      </c>
      <c r="C12" s="14">
        <f t="shared" si="0"/>
        <v>71.504544437199996</v>
      </c>
      <c r="D12" s="23">
        <f>C12/C$19</f>
        <v>0.17753216124528368</v>
      </c>
      <c r="N12" s="36"/>
      <c r="O12" s="35"/>
    </row>
    <row r="13" spans="1:15" x14ac:dyDescent="0.25">
      <c r="A13" s="24" t="s">
        <v>10</v>
      </c>
      <c r="B13" s="30">
        <v>20384.406686300001</v>
      </c>
      <c r="C13" s="14">
        <f t="shared" si="0"/>
        <v>203.84406686299999</v>
      </c>
      <c r="D13" s="23">
        <f>C13/C$19</f>
        <v>0.50610598294210463</v>
      </c>
      <c r="N13" s="36"/>
      <c r="O13" s="35"/>
    </row>
    <row r="14" spans="1:15" x14ac:dyDescent="0.25">
      <c r="A14" s="21" t="s">
        <v>11</v>
      </c>
      <c r="B14" s="32">
        <v>112.11551742</v>
      </c>
      <c r="C14" s="14">
        <f t="shared" si="0"/>
        <v>1.1211551742000001</v>
      </c>
      <c r="D14" s="23">
        <f>C14/C$19</f>
        <v>2.7836147021658118E-3</v>
      </c>
      <c r="N14" s="36"/>
      <c r="O14" s="35"/>
    </row>
    <row r="15" spans="1:15" x14ac:dyDescent="0.25">
      <c r="A15" s="21" t="s">
        <v>21</v>
      </c>
      <c r="B15" s="32">
        <v>490.40255973400002</v>
      </c>
      <c r="C15" s="14">
        <f t="shared" si="0"/>
        <v>4.9040255973400004</v>
      </c>
      <c r="D15" s="23">
        <f t="shared" ref="D15:D18" si="1">C15/C$19</f>
        <v>1.2175761274342519E-2</v>
      </c>
      <c r="N15" s="36"/>
      <c r="O15" s="35"/>
    </row>
    <row r="16" spans="1:15" x14ac:dyDescent="0.25">
      <c r="A16" s="21" t="s">
        <v>12</v>
      </c>
      <c r="B16" s="32">
        <v>4687.0501870999997</v>
      </c>
      <c r="C16" s="14">
        <f t="shared" si="0"/>
        <v>46.870501870999995</v>
      </c>
      <c r="D16" s="23">
        <f t="shared" si="1"/>
        <v>0.11637052667495576</v>
      </c>
      <c r="N16" s="36"/>
      <c r="O16" s="35"/>
    </row>
    <row r="17" spans="1:15" x14ac:dyDescent="0.25">
      <c r="A17" s="21" t="s">
        <v>18</v>
      </c>
      <c r="B17" s="32">
        <v>439.26249999999999</v>
      </c>
      <c r="C17" s="14">
        <f t="shared" si="0"/>
        <v>4.3926249999999998</v>
      </c>
      <c r="D17" s="23">
        <f t="shared" si="1"/>
        <v>1.0906051019945512E-2</v>
      </c>
      <c r="N17" s="36"/>
      <c r="O17" s="35"/>
    </row>
    <row r="18" spans="1:15" ht="15.75" thickBot="1" x14ac:dyDescent="0.3">
      <c r="A18" s="16" t="s">
        <v>16</v>
      </c>
      <c r="B18" s="31">
        <v>385.75749999999999</v>
      </c>
      <c r="C18" s="14">
        <f t="shared" si="0"/>
        <v>3.8575749999999998</v>
      </c>
      <c r="D18" s="23">
        <f t="shared" si="1"/>
        <v>9.5776238042779224E-3</v>
      </c>
      <c r="N18" s="36"/>
      <c r="O18" s="35"/>
    </row>
    <row r="19" spans="1:15" ht="15.75" thickBot="1" x14ac:dyDescent="0.3">
      <c r="A19" s="19" t="s">
        <v>13</v>
      </c>
      <c r="B19" s="18">
        <f>SUM(B5:B18)</f>
        <v>40276.952601510442</v>
      </c>
      <c r="C19" s="18">
        <f>SUM(C5:C18)</f>
        <v>402.76952601510442</v>
      </c>
      <c r="D19" s="17">
        <f>SUM(D5:D18)</f>
        <v>0.99999999999999978</v>
      </c>
      <c r="O19" s="35"/>
    </row>
    <row r="20" spans="1:15" ht="15.75" thickBot="1" x14ac:dyDescent="0.3">
      <c r="C20" s="4"/>
      <c r="D20" s="4"/>
    </row>
    <row r="21" spans="1:15" ht="15.75" thickBot="1" x14ac:dyDescent="0.3">
      <c r="A21" s="8" t="s">
        <v>2</v>
      </c>
      <c r="B21" s="9" t="s">
        <v>3</v>
      </c>
      <c r="C21" s="10" t="s">
        <v>4</v>
      </c>
      <c r="D21" s="11" t="s">
        <v>5</v>
      </c>
    </row>
    <row r="22" spans="1:15" x14ac:dyDescent="0.25">
      <c r="A22" s="6" t="s">
        <v>14</v>
      </c>
      <c r="B22" s="13">
        <f>SUM(B7:B9)</f>
        <v>4624.6384209674361</v>
      </c>
      <c r="C22" s="13">
        <f>B22/100</f>
        <v>46.24638420967436</v>
      </c>
      <c r="D22" s="2">
        <f>C22/C$24</f>
        <v>0.11482096142482255</v>
      </c>
    </row>
    <row r="23" spans="1:15" ht="15.75" thickBot="1" x14ac:dyDescent="0.3">
      <c r="A23" s="7" t="s">
        <v>15</v>
      </c>
      <c r="B23" s="15">
        <f>B5+B6+B10+B11+B12+B13+B14+B16+B15+B17+B18</f>
        <v>35652.314180542999</v>
      </c>
      <c r="C23" s="15">
        <f>B23/100</f>
        <v>356.52314180542999</v>
      </c>
      <c r="D23" s="3">
        <f>C23/C$24</f>
        <v>0.88517903857517743</v>
      </c>
    </row>
    <row r="24" spans="1:15" ht="15.75" thickBot="1" x14ac:dyDescent="0.3">
      <c r="A24" s="20" t="s">
        <v>13</v>
      </c>
      <c r="B24" s="18">
        <f>SUM(B22:B23)</f>
        <v>40276.952601510435</v>
      </c>
      <c r="C24" s="18">
        <f>SUM(C22:C23)</f>
        <v>402.76952601510436</v>
      </c>
      <c r="D24" s="17">
        <f>SUM(D22:D23)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2014-11-26T16:07:58Z</dcterms:modified>
</cp:coreProperties>
</file>