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2" i="1" l="1"/>
  <c r="B21" i="1"/>
  <c r="B18" i="1" l="1"/>
  <c r="C17" i="1"/>
  <c r="C15" i="1" l="1"/>
  <c r="C16" i="1"/>
  <c r="C14" i="1"/>
  <c r="C6" i="1" l="1"/>
  <c r="C7" i="1"/>
  <c r="C8" i="1"/>
  <c r="C9" i="1"/>
  <c r="C10" i="1"/>
  <c r="C11" i="1"/>
  <c r="C12" i="1"/>
  <c r="C13" i="1"/>
  <c r="C5" i="1" l="1"/>
  <c r="C18" i="1" s="1"/>
  <c r="D17" i="1" s="1"/>
  <c r="D16" i="1" l="1"/>
  <c r="D15" i="1"/>
  <c r="D14" i="1"/>
  <c r="C22" i="1"/>
  <c r="D12" i="1" l="1"/>
  <c r="D7" i="1"/>
  <c r="D10" i="1"/>
  <c r="D11" i="1"/>
  <c r="D6" i="1"/>
  <c r="D8" i="1"/>
  <c r="D13" i="1"/>
  <c r="D9" i="1"/>
  <c r="B23" i="1"/>
  <c r="C21" i="1"/>
  <c r="C23" i="1" s="1"/>
  <c r="D22" i="1" s="1"/>
  <c r="D5" i="1" l="1"/>
  <c r="D18" i="1" s="1"/>
  <c r="D21" i="1"/>
  <c r="D23" i="1" s="1"/>
</calcChain>
</file>

<file path=xl/sharedStrings.xml><?xml version="1.0" encoding="utf-8"?>
<sst xmlns="http://schemas.openxmlformats.org/spreadsheetml/2006/main" count="29" uniqueCount="24">
  <si>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</si>
  <si>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</si>
  <si>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</si>
  <si>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</si>
  <si>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</si>
  <si>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</si>
  <si>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</si>
  <si>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</si>
  <si>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Pastos/Cultivos</t>
  </si>
  <si>
    <t>Vegetación Secundaria Húmeda</t>
  </si>
  <si>
    <t>Total</t>
  </si>
  <si>
    <t>Bosque</t>
  </si>
  <si>
    <t>No Bosque</t>
  </si>
  <si>
    <t>Vegetación Secundaria Decidua</t>
  </si>
  <si>
    <t>Zona Urbana Discontinua</t>
  </si>
  <si>
    <t>Bosque Latifoliado Deciduo</t>
  </si>
  <si>
    <t>Bosque de Conífera Ralo</t>
  </si>
  <si>
    <t>Bosque Latifoliado Húmedo</t>
  </si>
  <si>
    <t>Bosque Mixto</t>
  </si>
  <si>
    <t>Otras Superficies de Agua</t>
  </si>
  <si>
    <t>Agricultura Tecnificada</t>
  </si>
  <si>
    <t>0317</t>
  </si>
  <si>
    <t>San Sebastian</t>
  </si>
  <si>
    <t>Cafetales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</si>
</sst>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4" applyNumberFormat="0" applyFill="0" applyAlignment="0" applyProtection="0"/>
    <xf numFmtId="0" fontId="6" fillId="0" borderId="15" applyNumberFormat="0" applyFill="0" applyAlignment="0" applyProtection="0"/>
    <xf numFmtId="0" fontId="7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7" applyNumberFormat="0" applyAlignment="0" applyProtection="0"/>
    <xf numFmtId="0" fontId="12" fillId="7" borderId="18" applyNumberFormat="0" applyAlignment="0" applyProtection="0"/>
    <xf numFmtId="0" fontId="13" fillId="7" borderId="17" applyNumberFormat="0" applyAlignment="0" applyProtection="0"/>
    <xf numFmtId="0" fontId="14" fillId="0" borderId="19" applyNumberFormat="0" applyFill="0" applyAlignment="0" applyProtection="0"/>
    <xf numFmtId="0" fontId="15" fillId="8" borderId="20" applyNumberFormat="0" applyAlignment="0" applyProtection="0"/>
    <xf numFmtId="0" fontId="16" fillId="0" borderId="0" applyNumberFormat="0" applyFill="0" applyBorder="0" applyAlignment="0" applyProtection="0"/>
    <xf numFmtId="0" fontId="3" fillId="9" borderId="21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22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40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10" fontId="1" fillId="2" borderId="13" xfId="0" applyNumberFormat="1" applyFont="1" applyFill="1" applyBorder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43" fontId="0" fillId="0" borderId="6" xfId="1" applyFont="1" applyBorder="1"/>
    <xf numFmtId="43" fontId="0" fillId="0" borderId="1" xfId="1" applyFont="1" applyBorder="1"/>
    <xf numFmtId="43" fontId="0" fillId="0" borderId="8" xfId="1" applyFont="1" applyBorder="1"/>
    <xf numFmtId="43" fontId="1" fillId="2" borderId="12" xfId="1" applyFont="1" applyFill="1" applyBorder="1"/>
    <xf numFmtId="1" fontId="0" fillId="0" borderId="26" xfId="0" applyNumberFormat="1" applyBorder="1"/>
    <xf numFmtId="43" fontId="1" fillId="2" borderId="24" xfId="1" applyFont="1" applyFill="1" applyBorder="1"/>
    <xf numFmtId="0" fontId="1" fillId="2" borderId="23" xfId="0" applyNumberFormat="1" applyFont="1" applyFill="1" applyBorder="1" applyAlignment="1"/>
    <xf numFmtId="10" fontId="0" fillId="0" borderId="1" xfId="0" applyNumberFormat="1" applyBorder="1"/>
    <xf numFmtId="10" fontId="0" fillId="0" borderId="26" xfId="0" applyNumberFormat="1" applyBorder="1"/>
    <xf numFmtId="0" fontId="1" fillId="2" borderId="25" xfId="0" applyFont="1" applyFill="1" applyBorder="1"/>
    <xf numFmtId="43" fontId="0" fillId="0" borderId="26" xfId="1" applyFont="1" applyBorder="1"/>
    <xf numFmtId="10" fontId="1" fillId="2" borderId="25" xfId="0" applyNumberFormat="1" applyFont="1" applyFill="1" applyBorder="1"/>
    <xf numFmtId="1" fontId="0" fillId="0" borderId="1" xfId="0" applyNumberFormat="1" applyBorder="1"/>
    <xf numFmtId="1" fontId="1" fillId="2" borderId="23" xfId="0" applyNumberFormat="1" applyFont="1" applyFill="1" applyBorder="1"/>
    <xf numFmtId="2" fontId="0" fillId="0" borderId="26" xfId="0" applyNumberFormat="1" applyBorder="1"/>
    <xf numFmtId="0" fontId="1" fillId="2" borderId="24" xfId="0" applyFont="1" applyFill="1" applyBorder="1"/>
    <xf numFmtId="2" fontId="0" fillId="0" borderId="1" xfId="0" applyNumberFormat="1" applyBorder="1"/>
    <xf numFmtId="0" fontId="0" fillId="0" borderId="27" xfId="0" applyBorder="1"/>
    <xf numFmtId="10" fontId="0" fillId="0" borderId="27" xfId="0" applyNumberFormat="1" applyBorder="1"/>
    <xf numFmtId="43" fontId="0" fillId="0" borderId="27" xfId="1" applyFont="1" applyBorder="1"/>
    <xf numFmtId="2" fontId="0" fillId="0" borderId="27" xfId="0" applyNumberFormat="1" applyBorder="1"/>
    <xf numFmtId="2" fontId="0" fillId="0" borderId="0" xfId="0" applyNumberFormat="1"/>
    <xf numFmtId="0" fontId="0" fillId="0" borderId="1" xfId="0" applyFill="1" applyBorder="1"/>
    <xf numFmtId="1" fontId="0" fillId="0" borderId="0" xfId="0" applyNumberFormat="1" applyBorder="1"/>
    <xf numFmtId="2" fontId="0" fillId="0" borderId="0" xfId="0" applyNumberFormat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colors>
    <mruColors>
      <color rgb="FFFD6E5F"/>
      <color rgb="FF808000"/>
      <color rgb="FF006600"/>
      <color rgb="FF666633"/>
      <color rgb="FF009900"/>
      <color rgb="FF003300"/>
      <color rgb="FF009200"/>
      <color rgb="FFFF66FF"/>
      <color rgb="FFFF6600"/>
      <color rgb="FF33669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FF66FF"/>
              </a:solidFill>
            </c:spPr>
          </c:dPt>
          <c:dPt>
            <c:idx val="1"/>
            <c:bubble3D val="0"/>
            <c:spPr>
              <a:solidFill>
                <a:srgbClr val="009200"/>
              </a:solidFill>
            </c:spPr>
          </c:dPt>
          <c:dPt>
            <c:idx val="2"/>
            <c:bubble3D val="0"/>
            <c:spPr>
              <a:solidFill>
                <a:srgbClr val="003300"/>
              </a:solidFill>
            </c:spPr>
          </c:dPt>
          <c:dPt>
            <c:idx val="3"/>
            <c:bubble3D val="0"/>
            <c:spPr>
              <a:solidFill>
                <a:srgbClr val="009900"/>
              </a:solidFill>
            </c:spPr>
          </c:dPt>
          <c:dPt>
            <c:idx val="4"/>
            <c:bubble3D val="0"/>
            <c:spPr>
              <a:solidFill>
                <a:srgbClr val="666633"/>
              </a:solidFill>
            </c:spPr>
          </c:dPt>
          <c:dPt>
            <c:idx val="5"/>
            <c:bubble3D val="0"/>
            <c:spPr>
              <a:solidFill>
                <a:srgbClr val="006600"/>
              </a:solidFill>
            </c:spPr>
          </c:dPt>
          <c:dPt>
            <c:idx val="6"/>
            <c:bubble3D val="0"/>
            <c:spPr>
              <a:solidFill>
                <a:srgbClr val="808000"/>
              </a:solidFill>
            </c:spPr>
          </c:dPt>
          <c:dPt>
            <c:idx val="7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8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9"/>
            <c:bubble3D val="0"/>
            <c:spPr>
              <a:solidFill>
                <a:srgbClr val="FFFF00"/>
              </a:solidFill>
            </c:spPr>
          </c:dPt>
          <c:dPt>
            <c:idx val="1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1"/>
            <c:bubble3D val="0"/>
            <c:spPr>
              <a:solidFill>
                <a:srgbClr val="FF6600"/>
              </a:solidFill>
            </c:spPr>
          </c:dPt>
          <c:dPt>
            <c:idx val="12"/>
            <c:bubble3D val="0"/>
            <c:spPr>
              <a:solidFill>
                <a:srgbClr val="FD6E5F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Pt>
            <c:idx val="15"/>
            <c:bubble3D val="0"/>
            <c:spPr>
              <a:solidFill>
                <a:srgbClr val="FFC000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Hoja1!$A$5:$A$17</c:f>
              <c:strCache>
                <c:ptCount val="13"/>
                <c:pt idx="0">
                  <c:v>Agricultura Tecnificada</c:v>
                </c:pt>
                <c:pt idx="1">
                  <c:v>Árboles Dispersos Fuera de Bosque</c:v>
                </c:pt>
                <c:pt idx="2">
                  <c:v>Bosque de Conífera Denso</c:v>
                </c:pt>
                <c:pt idx="3">
                  <c:v>Bosque de Conífera Ralo</c:v>
                </c:pt>
                <c:pt idx="4">
                  <c:v>Bosque Latifoliado Deciduo</c:v>
                </c:pt>
                <c:pt idx="5">
                  <c:v>Bosque Latifoliado Húmedo</c:v>
                </c:pt>
                <c:pt idx="6">
                  <c:v>Bosque Mixto</c:v>
                </c:pt>
                <c:pt idx="7">
                  <c:v>Cafetales</c:v>
                </c:pt>
                <c:pt idx="8">
                  <c:v>Otras Superficies de Agua</c:v>
                </c:pt>
                <c:pt idx="9">
                  <c:v>Pastos/Cultivos</c:v>
                </c:pt>
                <c:pt idx="10">
                  <c:v>Vegetación Secundaria Decidua</c:v>
                </c:pt>
                <c:pt idx="11">
                  <c:v>Vegetación Secundaria Húmeda</c:v>
                </c:pt>
                <c:pt idx="12">
                  <c:v>Zona Urbana Discontinua</c:v>
                </c:pt>
              </c:strCache>
            </c:strRef>
          </c:cat>
          <c:val>
            <c:numRef>
              <c:f>Hoja1!$D$5:$D$17</c:f>
              <c:numCache>
                <c:formatCode>0.00%</c:formatCode>
                <c:ptCount val="13"/>
                <c:pt idx="0">
                  <c:v>4.2031020206043393E-2</c:v>
                </c:pt>
                <c:pt idx="1">
                  <c:v>2.1006750922047263E-2</c:v>
                </c:pt>
                <c:pt idx="2">
                  <c:v>6.3473014604562158E-2</c:v>
                </c:pt>
                <c:pt idx="3">
                  <c:v>0.18980338367270055</c:v>
                </c:pt>
                <c:pt idx="4">
                  <c:v>0.19636181533965288</c:v>
                </c:pt>
                <c:pt idx="5">
                  <c:v>5.0956380819705202E-4</c:v>
                </c:pt>
                <c:pt idx="6">
                  <c:v>3.8594950551733974E-2</c:v>
                </c:pt>
                <c:pt idx="7">
                  <c:v>1.6741643147579095E-2</c:v>
                </c:pt>
                <c:pt idx="8">
                  <c:v>1.1181525703765364E-3</c:v>
                </c:pt>
                <c:pt idx="9">
                  <c:v>0.31575283030474632</c:v>
                </c:pt>
                <c:pt idx="10">
                  <c:v>0.10628639658200657</c:v>
                </c:pt>
                <c:pt idx="11">
                  <c:v>4.4227708494051221E-3</c:v>
                </c:pt>
                <c:pt idx="12">
                  <c:v>3.8977074409489113E-3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7812352855034752"/>
          <c:y val="1.8501814665417518E-2"/>
          <c:w val="0.31951584378132997"/>
          <c:h val="0.98149818533458244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Hoja1!$D$20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Hoja1!$A$21:$A$22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Hoja1!$D$21:$D$22</c:f>
              <c:numCache>
                <c:formatCode>0.00%</c:formatCode>
                <c:ptCount val="2"/>
                <c:pt idx="0">
                  <c:v>0.48874272797684676</c:v>
                </c:pt>
                <c:pt idx="1">
                  <c:v>0.5112572720231533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0</xdr:row>
      <xdr:rowOff>57149</xdr:rowOff>
    </xdr:from>
    <xdr:to>
      <xdr:col>13</xdr:col>
      <xdr:colOff>455083</xdr:colOff>
      <xdr:row>15</xdr:row>
      <xdr:rowOff>84666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17993</xdr:colOff>
      <xdr:row>16</xdr:row>
      <xdr:rowOff>0</xdr:rowOff>
    </xdr:from>
    <xdr:to>
      <xdr:col>13</xdr:col>
      <xdr:colOff>84667</xdr:colOff>
      <xdr:row>26</xdr:row>
      <xdr:rowOff>148166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zoomScale="90" zoomScaleNormal="90" workbookViewId="0">
      <selection activeCell="N10" sqref="N10"/>
    </sheetView>
  </sheetViews>
  <sheetFormatPr baseColWidth="10" defaultColWidth="9.140625" defaultRowHeight="15" x14ac:dyDescent="0.25"/>
  <cols>
    <col min="1" max="1" width="32.5703125" bestFit="1" customWidth="1"/>
    <col min="2" max="2" width="21" bestFit="1" customWidth="1"/>
    <col min="3" max="3" width="14" bestFit="1" customWidth="1"/>
    <col min="4" max="4" width="12" bestFit="1" customWidth="1"/>
    <col min="14" max="14" width="36.7109375" bestFit="1" customWidth="1"/>
  </cols>
  <sheetData>
    <row r="1" spans="1:15" x14ac:dyDescent="0.25">
      <c r="A1" s="6" t="s">
        <v>0</v>
      </c>
      <c r="B1" s="37" t="s">
        <v>22</v>
      </c>
      <c r="D1" s="35"/>
    </row>
    <row r="2" spans="1:15" x14ac:dyDescent="0.25">
      <c r="A2" s="14" t="s">
        <v>1</v>
      </c>
      <c r="B2" s="2" t="s">
        <v>21</v>
      </c>
    </row>
    <row r="3" spans="1:15" ht="15.75" thickBot="1" x14ac:dyDescent="0.3"/>
    <row r="4" spans="1:15" ht="15.75" thickBot="1" x14ac:dyDescent="0.3">
      <c r="A4" s="28" t="s">
        <v>2</v>
      </c>
      <c r="B4" s="30" t="s">
        <v>3</v>
      </c>
      <c r="C4" s="30" t="s">
        <v>4</v>
      </c>
      <c r="D4" s="24" t="s">
        <v>5</v>
      </c>
    </row>
    <row r="5" spans="1:15" x14ac:dyDescent="0.25">
      <c r="A5" s="19" t="s">
        <v>20</v>
      </c>
      <c r="B5" s="29">
        <v>408.31812141199998</v>
      </c>
      <c r="C5" s="25">
        <f>B5/100</f>
        <v>4.0831812141199997</v>
      </c>
      <c r="D5" s="23">
        <f t="shared" ref="D5:D17" si="0">C5/C$18</f>
        <v>4.2031020206043393E-2</v>
      </c>
      <c r="N5" s="38"/>
      <c r="O5" s="39"/>
    </row>
    <row r="6" spans="1:15" x14ac:dyDescent="0.25">
      <c r="A6" s="27" t="s">
        <v>6</v>
      </c>
      <c r="B6" s="31">
        <v>204.073968022</v>
      </c>
      <c r="C6" s="16">
        <f t="shared" ref="C6:C17" si="1">B6/100</f>
        <v>2.0407396802200002</v>
      </c>
      <c r="D6" s="22">
        <f t="shared" si="0"/>
        <v>2.1006750922047263E-2</v>
      </c>
      <c r="N6" s="38"/>
      <c r="O6" s="39"/>
    </row>
    <row r="7" spans="1:15" x14ac:dyDescent="0.25">
      <c r="A7" s="27" t="s">
        <v>7</v>
      </c>
      <c r="B7" s="31">
        <v>616.62034270499998</v>
      </c>
      <c r="C7" s="16">
        <f t="shared" si="1"/>
        <v>6.1662034270500001</v>
      </c>
      <c r="D7" s="22">
        <f t="shared" si="0"/>
        <v>6.3473014604562158E-2</v>
      </c>
      <c r="N7" s="38"/>
      <c r="O7" s="39"/>
    </row>
    <row r="8" spans="1:15" x14ac:dyDescent="0.25">
      <c r="A8" s="27" t="s">
        <v>16</v>
      </c>
      <c r="B8" s="31">
        <v>1843.8800837799999</v>
      </c>
      <c r="C8" s="16">
        <f t="shared" si="1"/>
        <v>18.438800837799999</v>
      </c>
      <c r="D8" s="22">
        <f t="shared" si="0"/>
        <v>0.18980338367270055</v>
      </c>
      <c r="N8" s="38"/>
      <c r="O8" s="39"/>
    </row>
    <row r="9" spans="1:15" x14ac:dyDescent="0.25">
      <c r="A9" s="27" t="s">
        <v>15</v>
      </c>
      <c r="B9" s="31">
        <v>1907.5931814999999</v>
      </c>
      <c r="C9" s="16">
        <f t="shared" si="1"/>
        <v>19.075931815000001</v>
      </c>
      <c r="D9" s="22">
        <f t="shared" si="0"/>
        <v>0.19636181533965288</v>
      </c>
      <c r="N9" s="38"/>
      <c r="O9" s="39"/>
    </row>
    <row r="10" spans="1:15" x14ac:dyDescent="0.25">
      <c r="A10" s="27" t="s">
        <v>17</v>
      </c>
      <c r="B10" s="31">
        <v>4.9502518825999999</v>
      </c>
      <c r="C10" s="16">
        <f t="shared" si="1"/>
        <v>4.9502518826E-2</v>
      </c>
      <c r="D10" s="22">
        <f t="shared" si="0"/>
        <v>5.0956380819705202E-4</v>
      </c>
      <c r="N10" s="38"/>
      <c r="O10" s="39"/>
    </row>
    <row r="11" spans="1:15" x14ac:dyDescent="0.25">
      <c r="A11" s="27" t="s">
        <v>18</v>
      </c>
      <c r="B11" s="31">
        <v>374.93778709200001</v>
      </c>
      <c r="C11" s="16">
        <f t="shared" si="1"/>
        <v>3.7493778709200001</v>
      </c>
      <c r="D11" s="22">
        <f t="shared" si="0"/>
        <v>3.8594950551733974E-2</v>
      </c>
      <c r="N11" s="38"/>
      <c r="O11" s="39"/>
    </row>
    <row r="12" spans="1:15" x14ac:dyDescent="0.25">
      <c r="A12" s="27" t="s">
        <v>23</v>
      </c>
      <c r="B12" s="31">
        <v>162.639789514</v>
      </c>
      <c r="C12" s="16">
        <f t="shared" si="1"/>
        <v>1.62639789514</v>
      </c>
      <c r="D12" s="22">
        <f t="shared" si="0"/>
        <v>1.6741643147579095E-2</v>
      </c>
      <c r="N12" s="38"/>
      <c r="O12" s="39"/>
    </row>
    <row r="13" spans="1:15" x14ac:dyDescent="0.25">
      <c r="A13" s="27" t="s">
        <v>19</v>
      </c>
      <c r="B13" s="31">
        <v>10.862500000000001</v>
      </c>
      <c r="C13" s="16">
        <f t="shared" si="1"/>
        <v>0.10862500000000001</v>
      </c>
      <c r="D13" s="22">
        <f t="shared" si="0"/>
        <v>1.1181525703765364E-3</v>
      </c>
      <c r="N13" s="38"/>
      <c r="O13" s="39"/>
    </row>
    <row r="14" spans="1:15" x14ac:dyDescent="0.25">
      <c r="A14" s="1" t="s">
        <v>8</v>
      </c>
      <c r="B14" s="31">
        <v>3067.4392833799998</v>
      </c>
      <c r="C14" s="16">
        <f t="shared" si="1"/>
        <v>30.674392833799999</v>
      </c>
      <c r="D14" s="22">
        <f t="shared" si="0"/>
        <v>0.31575283030474632</v>
      </c>
      <c r="N14" s="38"/>
      <c r="O14" s="39"/>
    </row>
    <row r="15" spans="1:15" x14ac:dyDescent="0.25">
      <c r="A15" s="1" t="s">
        <v>13</v>
      </c>
      <c r="B15" s="31">
        <v>1032.5388622800001</v>
      </c>
      <c r="C15" s="16">
        <f t="shared" si="1"/>
        <v>10.3253886228</v>
      </c>
      <c r="D15" s="22">
        <f t="shared" si="0"/>
        <v>0.10628639658200657</v>
      </c>
      <c r="N15" s="38"/>
      <c r="O15" s="39"/>
    </row>
    <row r="16" spans="1:15" x14ac:dyDescent="0.25">
      <c r="A16" s="1" t="s">
        <v>9</v>
      </c>
      <c r="B16" s="31">
        <v>42.965825616700002</v>
      </c>
      <c r="C16" s="16">
        <f t="shared" si="1"/>
        <v>0.42965825616700004</v>
      </c>
      <c r="D16" s="22">
        <f t="shared" si="0"/>
        <v>4.4227708494051221E-3</v>
      </c>
      <c r="N16" s="38"/>
      <c r="O16" s="39"/>
    </row>
    <row r="17" spans="1:15" ht="15.75" thickBot="1" x14ac:dyDescent="0.3">
      <c r="A17" s="32" t="s">
        <v>14</v>
      </c>
      <c r="B17" s="35">
        <v>37.865000000000002</v>
      </c>
      <c r="C17" s="34">
        <f t="shared" si="1"/>
        <v>0.37865000000000004</v>
      </c>
      <c r="D17" s="33">
        <f t="shared" si="0"/>
        <v>3.8977074409489113E-3</v>
      </c>
      <c r="N17" s="38"/>
      <c r="O17" s="39"/>
    </row>
    <row r="18" spans="1:15" ht="15.75" thickBot="1" x14ac:dyDescent="0.3">
      <c r="A18" s="21" t="s">
        <v>10</v>
      </c>
      <c r="B18" s="20">
        <f>SUM(B5:B17)</f>
        <v>9714.6849971843003</v>
      </c>
      <c r="C18" s="20">
        <f>SUM(C5:C17)</f>
        <v>97.146849971843011</v>
      </c>
      <c r="D18" s="26">
        <f>SUM(D5:D17)</f>
        <v>0.99999999999999978</v>
      </c>
      <c r="O18" s="36"/>
    </row>
    <row r="19" spans="1:15" ht="15.75" thickBot="1" x14ac:dyDescent="0.3">
      <c r="B19" s="25"/>
    </row>
    <row r="20" spans="1:15" ht="15.75" thickBot="1" x14ac:dyDescent="0.3">
      <c r="A20" s="10" t="s">
        <v>2</v>
      </c>
      <c r="B20" s="11" t="s">
        <v>3</v>
      </c>
      <c r="C20" s="12" t="s">
        <v>4</v>
      </c>
      <c r="D20" s="13" t="s">
        <v>5</v>
      </c>
    </row>
    <row r="21" spans="1:15" x14ac:dyDescent="0.25">
      <c r="A21" s="8" t="s">
        <v>11</v>
      </c>
      <c r="B21" s="15">
        <f>SUM(B7:B11)</f>
        <v>4747.9816469595999</v>
      </c>
      <c r="C21" s="15">
        <f>B21/100</f>
        <v>47.479816469595995</v>
      </c>
      <c r="D21" s="3">
        <f>C21/C$23</f>
        <v>0.48874272797684676</v>
      </c>
    </row>
    <row r="22" spans="1:15" ht="15.75" thickBot="1" x14ac:dyDescent="0.3">
      <c r="A22" s="9" t="s">
        <v>12</v>
      </c>
      <c r="B22" s="17">
        <f>B5+B6+B12+B13+B14+B15+B16+B17</f>
        <v>4966.7033502246995</v>
      </c>
      <c r="C22" s="17">
        <f>B22/100</f>
        <v>49.667033502246994</v>
      </c>
      <c r="D22" s="4">
        <f>C22/C$23</f>
        <v>0.5112572720231533</v>
      </c>
    </row>
    <row r="23" spans="1:15" ht="15.75" thickBot="1" x14ac:dyDescent="0.3">
      <c r="A23" s="7" t="s">
        <v>10</v>
      </c>
      <c r="B23" s="18">
        <f>SUM(B21:B22)</f>
        <v>9714.6849971843003</v>
      </c>
      <c r="C23" s="18">
        <f>SUM(C21:C22)</f>
        <v>97.146849971842983</v>
      </c>
      <c r="D23" s="5">
        <f>SUM(D21:D22)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2014-11-26T01:46:25Z</dcterms:modified>
</cp:coreProperties>
</file>