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2" i="1" l="1"/>
  <c r="C21" i="1"/>
  <c r="C6" i="1" l="1"/>
  <c r="C7" i="1"/>
  <c r="C8" i="1"/>
  <c r="C9" i="1"/>
  <c r="C10" i="1"/>
  <c r="C11" i="1"/>
  <c r="C12" i="1"/>
  <c r="C13" i="1"/>
  <c r="C14" i="1"/>
  <c r="C15" i="1"/>
  <c r="C16" i="1"/>
  <c r="C17" i="1"/>
  <c r="C5" i="1"/>
  <c r="B18" i="2"/>
  <c r="C17" i="2"/>
  <c r="C16" i="2"/>
  <c r="C15" i="2"/>
  <c r="C14" i="2"/>
  <c r="C13" i="2"/>
  <c r="C12" i="2"/>
  <c r="C11" i="2"/>
  <c r="C10" i="2"/>
  <c r="C9" i="2"/>
  <c r="C8" i="2"/>
  <c r="C7" i="2"/>
  <c r="C6" i="2"/>
  <c r="C18" i="2" s="1"/>
  <c r="C5" i="2"/>
  <c r="D8" i="2" l="1"/>
  <c r="D12" i="2"/>
  <c r="D16" i="2"/>
  <c r="D17" i="2"/>
  <c r="D15" i="2"/>
  <c r="D13" i="2"/>
  <c r="D11" i="2"/>
  <c r="D9" i="2"/>
  <c r="D7" i="2"/>
  <c r="D5" i="2"/>
  <c r="D10" i="2"/>
  <c r="D14" i="2"/>
  <c r="D6" i="2"/>
  <c r="D18" i="2" l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C18" i="1"/>
  <c r="D22" i="1" l="1"/>
  <c r="D18" i="1"/>
  <c r="E15" i="1" s="1"/>
  <c r="E10" i="1" l="1"/>
  <c r="E14" i="1"/>
  <c r="E13" i="1"/>
  <c r="E9" i="1"/>
  <c r="E17" i="1"/>
  <c r="E7" i="1"/>
  <c r="E12" i="1"/>
  <c r="E8" i="1"/>
  <c r="E6" i="1"/>
  <c r="E11" i="1"/>
  <c r="E16" i="1"/>
  <c r="E5" i="1"/>
  <c r="C23" i="1"/>
  <c r="D21" i="1"/>
  <c r="D23" i="1" s="1"/>
  <c r="E22" i="1" s="1"/>
  <c r="E18" i="1" l="1"/>
  <c r="E21" i="1"/>
  <c r="E23" i="1" s="1"/>
</calcChain>
</file>

<file path=xl/sharedStrings.xml><?xml version="1.0" encoding="utf-8"?>
<sst xmlns="http://schemas.openxmlformats.org/spreadsheetml/2006/main" count="48" uniqueCount="25">
  <si>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</si>
  <si>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</si>
  <si>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</si>
  <si>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</si>
  <si>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</si>
  <si>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</si>
  <si>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</si>
  <si>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</si>
  <si>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</si>
  <si>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</si>
  <si>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</si>
  <si>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</si>
  <si>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</si>
  <si>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</si>
  <si>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</si>
  <si>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</si>
  <si>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</si>
  <si>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</si>
  <si>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Zona Urbana Continua</t>
  </si>
  <si>
    <t>Pimienta</t>
  </si>
  <si>
    <t>0504</t>
  </si>
  <si>
    <t>Agricultura Tecnificada</t>
  </si>
  <si>
    <t>Bosque de Conífera Denso</t>
  </si>
  <si>
    <t>Bosque Latifoliado Deciduo</t>
  </si>
  <si>
    <t>Area real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</si>
</sst>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92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3366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D6E5F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0" fontId="1" fillId="2" borderId="7" xfId="0" applyNumberFormat="1" applyFont="1" applyFill="1" applyBorder="1"/>
    <xf numFmtId="1" fontId="1" fillId="2" borderId="2" xfId="0" applyNumberFormat="1" applyFont="1" applyFill="1" applyBorder="1"/>
    <xf numFmtId="0" fontId="1" fillId="2" borderId="3" xfId="0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6" xfId="0" applyNumberFormat="1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0" fontId="1" fillId="2" borderId="0" xfId="0" applyFont="1" applyFill="1" applyBorder="1"/>
    <xf numFmtId="0" fontId="0" fillId="0" borderId="0" xfId="0" applyBorder="1"/>
    <xf numFmtId="0" fontId="1" fillId="2" borderId="0" xfId="0" applyNumberFormat="1" applyFont="1" applyFill="1" applyBorder="1"/>
    <xf numFmtId="49" fontId="0" fillId="0" borderId="0" xfId="0" applyNumberFormat="1" applyBorder="1" applyAlignment="1">
      <alignment horizontal="left"/>
    </xf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6" borderId="0" xfId="0" applyFill="1" applyBorder="1"/>
    <xf numFmtId="0" fontId="0" fillId="7" borderId="0" xfId="0" applyFill="1" applyBorder="1"/>
    <xf numFmtId="0" fontId="0" fillId="8" borderId="0" xfId="0" applyFill="1" applyBorder="1"/>
    <xf numFmtId="0" fontId="0" fillId="9" borderId="0" xfId="0" applyFill="1" applyBorder="1"/>
    <xf numFmtId="0" fontId="0" fillId="10" borderId="0" xfId="0" applyFill="1" applyBorder="1"/>
    <xf numFmtId="0" fontId="0" fillId="11" borderId="0" xfId="0" applyFill="1" applyBorder="1"/>
    <xf numFmtId="0" fontId="0" fillId="12" borderId="0" xfId="0" applyFill="1" applyBorder="1"/>
    <xf numFmtId="0" fontId="0" fillId="13" borderId="0" xfId="0" applyFill="1" applyBorder="1"/>
    <xf numFmtId="0" fontId="0" fillId="14" borderId="0" xfId="0" applyFill="1" applyBorder="1"/>
    <xf numFmtId="0" fontId="0" fillId="15" borderId="0" xfId="0" applyFill="1" applyBorder="1"/>
    <xf numFmtId="1" fontId="1" fillId="16" borderId="0" xfId="0" applyNumberFormat="1" applyFont="1" applyFill="1" applyBorder="1"/>
    <xf numFmtId="0" fontId="1" fillId="16" borderId="0" xfId="0" applyFont="1" applyFill="1" applyBorder="1"/>
    <xf numFmtId="0" fontId="1" fillId="16" borderId="0" xfId="0" applyNumberFormat="1" applyFont="1" applyFill="1" applyBorder="1" applyAlignment="1"/>
    <xf numFmtId="4" fontId="1" fillId="16" borderId="0" xfId="0" applyNumberFormat="1" applyFont="1" applyFill="1" applyBorder="1"/>
    <xf numFmtId="10" fontId="1" fillId="16" borderId="0" xfId="0" applyNumberFormat="1" applyFont="1" applyFill="1" applyBorder="1"/>
    <xf numFmtId="2" fontId="1" fillId="16" borderId="0" xfId="0" applyNumberFormat="1" applyFont="1" applyFill="1" applyBorder="1"/>
    <xf numFmtId="0" fontId="1" fillId="16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D9D9D9"/>
      <color rgb="FF6F6F6F"/>
      <color rgb="FFFFFF00"/>
      <color rgb="FF006600"/>
      <color rgb="FF666633"/>
      <color rgb="FF003300"/>
      <color rgb="FF009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5558796585116363E-3"/>
          <c:y val="6.3237205759374719E-3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CC6600"/>
              </a:solidFill>
            </c:spPr>
          </c:dPt>
          <c:dPt>
            <c:idx val="6"/>
            <c:bubble3D val="0"/>
            <c:spPr>
              <a:solidFill>
                <a:srgbClr val="33669B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6F6F6F"/>
              </a:solidFill>
            </c:spPr>
          </c:dPt>
          <c:dPt>
            <c:idx val="9"/>
            <c:bubble3D val="0"/>
            <c:spPr>
              <a:solidFill>
                <a:srgbClr val="D9D9D9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0300A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D9D9D9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dLbl>
              <c:idx val="0"/>
              <c:layout>
                <c:manualLayout>
                  <c:x val="-7.255453724022197E-2"/>
                  <c:y val="-9.14628115215501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2101243492104471E-3"/>
                  <c:y val="-0.1241670675409946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185017856374508E-3"/>
                  <c:y val="-5.79503928568414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605115958865798E-2"/>
                  <c:y val="-3.914558911647297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286917516457984"/>
                  <c:y val="0.1892346254145884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9824878447571104E-2"/>
                  <c:y val="1.377117249411347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191299858009552E-2"/>
                  <c:y val="-6.1217814011190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Hoja1!$B$5:$B$17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Cafetales</c:v>
                </c:pt>
                <c:pt idx="6">
                  <c:v>Otras Superficies de Agua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Continua</c:v>
                </c:pt>
                <c:pt idx="12">
                  <c:v>Zona Urbana Discontinua</c:v>
                </c:pt>
              </c:strCache>
            </c:strRef>
          </c:cat>
          <c:val>
            <c:numRef>
              <c:f>Hoja1!$E$5:$E$17</c:f>
              <c:numCache>
                <c:formatCode>0.00%</c:formatCode>
                <c:ptCount val="13"/>
                <c:pt idx="0">
                  <c:v>0.29506102319877808</c:v>
                </c:pt>
                <c:pt idx="1">
                  <c:v>8.3020069075948784E-3</c:v>
                </c:pt>
                <c:pt idx="2">
                  <c:v>2.5267108222627658E-3</c:v>
                </c:pt>
                <c:pt idx="3">
                  <c:v>3.57655488584356E-3</c:v>
                </c:pt>
                <c:pt idx="4">
                  <c:v>3.1358985070970527E-2</c:v>
                </c:pt>
                <c:pt idx="5">
                  <c:v>2.9476918678404775E-3</c:v>
                </c:pt>
                <c:pt idx="6">
                  <c:v>4.0348953977785651E-2</c:v>
                </c:pt>
                <c:pt idx="7">
                  <c:v>0.29565192731459061</c:v>
                </c:pt>
                <c:pt idx="8">
                  <c:v>3.8252928189750526E-2</c:v>
                </c:pt>
                <c:pt idx="9">
                  <c:v>8.5319870407030596E-2</c:v>
                </c:pt>
                <c:pt idx="10">
                  <c:v>0.15520482463371169</c:v>
                </c:pt>
                <c:pt idx="11">
                  <c:v>3.2602289201268703E-2</c:v>
                </c:pt>
                <c:pt idx="12">
                  <c:v>8.8462335225717673E-3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889225936921825"/>
          <c:y val="3.2553222513852433E-2"/>
          <c:w val="0.32444085882707285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032581748177015E-3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0.26363412232633593"/>
                  <c:y val="-9.62791415778921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Hoja1!$B$21:$B$22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Hoja1!$E$21:$E$22</c:f>
              <c:numCache>
                <c:formatCode>0.00%</c:formatCode>
                <c:ptCount val="2"/>
                <c:pt idx="0">
                  <c:v>3.7462250779076854E-2</c:v>
                </c:pt>
                <c:pt idx="1">
                  <c:v>0.96253774922092306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57150</xdr:rowOff>
    </xdr:from>
    <xdr:to>
      <xdr:col>13</xdr:col>
      <xdr:colOff>285750</xdr:colOff>
      <xdr:row>16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17</xdr:row>
      <xdr:rowOff>0</xdr:rowOff>
    </xdr:from>
    <xdr:to>
      <xdr:col>13</xdr:col>
      <xdr:colOff>276225</xdr:colOff>
      <xdr:row>28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="80" zoomScaleNormal="80" workbookViewId="0">
      <selection activeCell="C22" sqref="C22"/>
    </sheetView>
  </sheetViews>
  <sheetFormatPr baseColWidth="10" defaultColWidth="9.140625" defaultRowHeight="15" x14ac:dyDescent="0.25"/>
  <cols>
    <col min="2" max="2" width="36.7109375" bestFit="1" customWidth="1"/>
    <col min="3" max="3" width="12.7109375" bestFit="1" customWidth="1"/>
    <col min="4" max="4" width="14.28515625" bestFit="1" customWidth="1"/>
    <col min="5" max="5" width="12.140625" bestFit="1" customWidth="1"/>
  </cols>
  <sheetData>
    <row r="1" spans="1:6" x14ac:dyDescent="0.25">
      <c r="B1" s="10" t="s">
        <v>0</v>
      </c>
      <c r="C1" s="11" t="s">
        <v>19</v>
      </c>
      <c r="D1" s="11"/>
      <c r="E1" s="11"/>
      <c r="F1" s="11"/>
    </row>
    <row r="2" spans="1:6" x14ac:dyDescent="0.25">
      <c r="B2" s="12" t="s">
        <v>1</v>
      </c>
      <c r="C2" s="13" t="s">
        <v>20</v>
      </c>
      <c r="D2" s="11"/>
      <c r="E2" s="11"/>
      <c r="F2" s="11"/>
    </row>
    <row r="3" spans="1:6" x14ac:dyDescent="0.25">
      <c r="B3" s="11"/>
      <c r="C3" s="11"/>
      <c r="D3" s="11"/>
      <c r="E3" s="11"/>
      <c r="F3" s="11"/>
    </row>
    <row r="4" spans="1:6" x14ac:dyDescent="0.25">
      <c r="B4" s="33" t="s">
        <v>2</v>
      </c>
      <c r="C4" s="34" t="s">
        <v>3</v>
      </c>
      <c r="D4" s="34" t="s">
        <v>4</v>
      </c>
      <c r="E4" s="34" t="s">
        <v>5</v>
      </c>
      <c r="F4" s="11"/>
    </row>
    <row r="5" spans="1:6" x14ac:dyDescent="0.25">
      <c r="A5" s="20"/>
      <c r="B5" s="14" t="s">
        <v>21</v>
      </c>
      <c r="C5" s="15">
        <f>Hoja2!F$5*Hoja2!D5</f>
        <v>1785.1191903526071</v>
      </c>
      <c r="D5" s="15">
        <f>C5/100</f>
        <v>17.851191903526072</v>
      </c>
      <c r="E5" s="16">
        <f t="shared" ref="E5:E17" si="0">D5/D$18</f>
        <v>0.29506102319877808</v>
      </c>
      <c r="F5" s="11"/>
    </row>
    <row r="6" spans="1:6" x14ac:dyDescent="0.25">
      <c r="A6" s="21"/>
      <c r="B6" s="14" t="s">
        <v>6</v>
      </c>
      <c r="C6" s="15">
        <f>Hoja2!F$5*Hoja2!D6</f>
        <v>50.227141790949005</v>
      </c>
      <c r="D6" s="15">
        <f t="shared" ref="D6:D17" si="1">C6/100</f>
        <v>0.50227141790949004</v>
      </c>
      <c r="E6" s="16">
        <f t="shared" si="0"/>
        <v>8.3020069075948784E-3</v>
      </c>
      <c r="F6" s="11"/>
    </row>
    <row r="7" spans="1:6" x14ac:dyDescent="0.25">
      <c r="A7" s="22"/>
      <c r="B7" s="14" t="s">
        <v>22</v>
      </c>
      <c r="C7" s="15">
        <f>Hoja2!F$5*Hoja2!D7</f>
        <v>15.286600474689733</v>
      </c>
      <c r="D7" s="15">
        <f t="shared" si="1"/>
        <v>0.15286600474689732</v>
      </c>
      <c r="E7" s="16">
        <f t="shared" si="0"/>
        <v>2.5267108222627658E-3</v>
      </c>
      <c r="F7" s="11"/>
    </row>
    <row r="8" spans="1:6" x14ac:dyDescent="0.25">
      <c r="A8" s="23"/>
      <c r="B8" s="14" t="s">
        <v>23</v>
      </c>
      <c r="C8" s="15">
        <f>Hoja2!F$5*Hoja2!D8</f>
        <v>21.638157059353535</v>
      </c>
      <c r="D8" s="15">
        <f t="shared" si="1"/>
        <v>0.21638157059353536</v>
      </c>
      <c r="E8" s="16">
        <f t="shared" si="0"/>
        <v>3.57655488584356E-3</v>
      </c>
      <c r="F8" s="11"/>
    </row>
    <row r="9" spans="1:6" x14ac:dyDescent="0.25">
      <c r="A9" s="24"/>
      <c r="B9" s="14" t="s">
        <v>7</v>
      </c>
      <c r="C9" s="15">
        <f>Hoja2!F$5*Hoja2!D9</f>
        <v>189.72185967937168</v>
      </c>
      <c r="D9" s="15">
        <f t="shared" si="1"/>
        <v>1.8972185967937167</v>
      </c>
      <c r="E9" s="16">
        <f t="shared" si="0"/>
        <v>3.1358985070970527E-2</v>
      </c>
      <c r="F9" s="11"/>
    </row>
    <row r="10" spans="1:6" x14ac:dyDescent="0.25">
      <c r="A10" s="25"/>
      <c r="B10" s="14" t="s">
        <v>17</v>
      </c>
      <c r="C10" s="15">
        <f>Hoja2!F$5*Hoja2!D10</f>
        <v>17.833535800434888</v>
      </c>
      <c r="D10" s="15">
        <f t="shared" si="1"/>
        <v>0.17833535800434888</v>
      </c>
      <c r="E10" s="16">
        <f t="shared" si="0"/>
        <v>2.9476918678404775E-3</v>
      </c>
      <c r="F10" s="11"/>
    </row>
    <row r="11" spans="1:6" x14ac:dyDescent="0.25">
      <c r="A11" s="26"/>
      <c r="B11" s="14" t="s">
        <v>8</v>
      </c>
      <c r="C11" s="15">
        <f>Hoja2!F$5*Hoja2!D11</f>
        <v>244.11117156560314</v>
      </c>
      <c r="D11" s="15">
        <f t="shared" si="1"/>
        <v>2.4411117156560316</v>
      </c>
      <c r="E11" s="16">
        <f t="shared" si="0"/>
        <v>4.0348953977785651E-2</v>
      </c>
      <c r="F11" s="11"/>
    </row>
    <row r="12" spans="1:6" x14ac:dyDescent="0.25">
      <c r="A12" s="27"/>
      <c r="B12" s="14" t="s">
        <v>9</v>
      </c>
      <c r="C12" s="15">
        <f>Hoja2!F$5*Hoja2!D12</f>
        <v>1788.6941602532731</v>
      </c>
      <c r="D12" s="15">
        <f t="shared" si="1"/>
        <v>17.88694160253273</v>
      </c>
      <c r="E12" s="16">
        <f t="shared" si="0"/>
        <v>0.29565192731459061</v>
      </c>
      <c r="F12" s="11"/>
    </row>
    <row r="13" spans="1:6" x14ac:dyDescent="0.25">
      <c r="A13" s="28"/>
      <c r="B13" s="14" t="s">
        <v>10</v>
      </c>
      <c r="C13" s="15">
        <f>Hoja2!F$5*Hoja2!D13</f>
        <v>231.43021554799066</v>
      </c>
      <c r="D13" s="15">
        <f t="shared" si="1"/>
        <v>2.3143021554799064</v>
      </c>
      <c r="E13" s="16">
        <f t="shared" si="0"/>
        <v>3.8252928189750526E-2</v>
      </c>
      <c r="F13" s="11"/>
    </row>
    <row r="14" spans="1:6" x14ac:dyDescent="0.25">
      <c r="A14" s="29"/>
      <c r="B14" s="14" t="s">
        <v>11</v>
      </c>
      <c r="C14" s="15">
        <f>Hoja2!F$5*Hoja2!D14</f>
        <v>516.18521596253504</v>
      </c>
      <c r="D14" s="15">
        <f t="shared" si="1"/>
        <v>5.1618521596253508</v>
      </c>
      <c r="E14" s="16">
        <f t="shared" si="0"/>
        <v>8.5319870407030596E-2</v>
      </c>
      <c r="F14" s="11"/>
    </row>
    <row r="15" spans="1:6" x14ac:dyDescent="0.25">
      <c r="A15" s="30"/>
      <c r="B15" s="14" t="s">
        <v>12</v>
      </c>
      <c r="C15" s="15">
        <f>Hoja2!F$5*Hoja2!D15</f>
        <v>938.98918903395554</v>
      </c>
      <c r="D15" s="15">
        <f t="shared" si="1"/>
        <v>9.3898918903395554</v>
      </c>
      <c r="E15" s="16">
        <f t="shared" si="0"/>
        <v>0.15520482463371169</v>
      </c>
      <c r="F15" s="11"/>
    </row>
    <row r="16" spans="1:6" x14ac:dyDescent="0.25">
      <c r="A16" s="31"/>
      <c r="B16" s="14" t="s">
        <v>18</v>
      </c>
      <c r="C16" s="15">
        <f>Hoja2!F$5*Hoja2!D16</f>
        <v>197.24384966767562</v>
      </c>
      <c r="D16" s="15">
        <f t="shared" si="1"/>
        <v>1.9724384966767561</v>
      </c>
      <c r="E16" s="16">
        <f t="shared" si="0"/>
        <v>3.2602289201268703E-2</v>
      </c>
      <c r="F16" s="11"/>
    </row>
    <row r="17" spans="1:6" x14ac:dyDescent="0.25">
      <c r="A17" s="32"/>
      <c r="B17" s="14" t="s">
        <v>13</v>
      </c>
      <c r="C17" s="15">
        <f>Hoja2!F$5*Hoja2!D17</f>
        <v>53.519712811559181</v>
      </c>
      <c r="D17" s="15">
        <f t="shared" si="1"/>
        <v>0.53519712811559184</v>
      </c>
      <c r="E17" s="16">
        <f t="shared" si="0"/>
        <v>8.8462335225717673E-3</v>
      </c>
      <c r="F17" s="11"/>
    </row>
    <row r="18" spans="1:6" x14ac:dyDescent="0.25">
      <c r="B18" s="35" t="s">
        <v>14</v>
      </c>
      <c r="C18" s="36">
        <f>SUM(C5:C17)</f>
        <v>6049.9999999999982</v>
      </c>
      <c r="D18" s="36">
        <f>SUM(D5:D17)</f>
        <v>60.499999999999993</v>
      </c>
      <c r="E18" s="37">
        <f>SUM(E5:E17)</f>
        <v>0.99999999999999989</v>
      </c>
      <c r="F18" s="11"/>
    </row>
    <row r="19" spans="1:6" x14ac:dyDescent="0.25">
      <c r="B19" s="11"/>
      <c r="C19" s="11"/>
      <c r="D19" s="17"/>
      <c r="E19" s="17"/>
      <c r="F19" s="11"/>
    </row>
    <row r="20" spans="1:6" x14ac:dyDescent="0.25">
      <c r="B20" s="33" t="s">
        <v>2</v>
      </c>
      <c r="C20" s="34" t="s">
        <v>3</v>
      </c>
      <c r="D20" s="38" t="s">
        <v>4</v>
      </c>
      <c r="E20" s="38" t="s">
        <v>5</v>
      </c>
      <c r="F20" s="11"/>
    </row>
    <row r="21" spans="1:6" x14ac:dyDescent="0.25">
      <c r="A21" s="24"/>
      <c r="B21" s="18" t="s">
        <v>15</v>
      </c>
      <c r="C21" s="15">
        <f>C7+C8+C9</f>
        <v>226.64661721341494</v>
      </c>
      <c r="D21" s="15">
        <f>C21/100</f>
        <v>2.2664661721341495</v>
      </c>
      <c r="E21" s="16">
        <f>D21/D$23</f>
        <v>3.7462250779076854E-2</v>
      </c>
      <c r="F21" s="11"/>
    </row>
    <row r="22" spans="1:6" x14ac:dyDescent="0.25">
      <c r="A22" s="27"/>
      <c r="B22" s="19" t="s">
        <v>16</v>
      </c>
      <c r="C22" s="15">
        <f>C5+C6+C10+C11+C12+C13+C14+C15+C16+C17</f>
        <v>5823.353382786584</v>
      </c>
      <c r="D22" s="15">
        <f>C22/100</f>
        <v>58.233533827865841</v>
      </c>
      <c r="E22" s="16">
        <f>D22/D$23</f>
        <v>0.96253774922092306</v>
      </c>
      <c r="F22" s="11"/>
    </row>
    <row r="23" spans="1:6" x14ac:dyDescent="0.25">
      <c r="B23" s="39" t="s">
        <v>14</v>
      </c>
      <c r="C23" s="36">
        <f>SUM(C21:C22)</f>
        <v>6049.9999999999991</v>
      </c>
      <c r="D23" s="36">
        <f>SUM(D21:D22)</f>
        <v>60.499999999999993</v>
      </c>
      <c r="E23" s="37">
        <f>SUM(E21:E22)</f>
        <v>0.99999999999999989</v>
      </c>
      <c r="F23" s="11"/>
    </row>
    <row r="24" spans="1:6" x14ac:dyDescent="0.25">
      <c r="B24" s="11"/>
      <c r="C24" s="11"/>
      <c r="D24" s="11"/>
      <c r="E24" s="11"/>
      <c r="F24" s="11"/>
    </row>
    <row r="25" spans="1:6" x14ac:dyDescent="0.25">
      <c r="B25" s="11"/>
      <c r="C25" s="11"/>
      <c r="D25" s="11"/>
      <c r="E25" s="11"/>
      <c r="F25" s="11"/>
    </row>
    <row r="26" spans="1:6" x14ac:dyDescent="0.25">
      <c r="B26" s="11"/>
      <c r="C26" s="11"/>
      <c r="D26" s="11"/>
      <c r="E26" s="11"/>
      <c r="F26" s="11"/>
    </row>
    <row r="27" spans="1:6" x14ac:dyDescent="0.25">
      <c r="B27" s="11"/>
      <c r="C27" s="11"/>
      <c r="D27" s="11"/>
      <c r="E27" s="11"/>
      <c r="F27" s="1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8"/>
  <sheetViews>
    <sheetView workbookViewId="0">
      <selection activeCell="F5" sqref="F5"/>
    </sheetView>
  </sheetViews>
  <sheetFormatPr baseColWidth="10" defaultColWidth="9.140625" defaultRowHeight="15" x14ac:dyDescent="0.25"/>
  <cols>
    <col min="1" max="1" width="32.5703125" bestFit="1" customWidth="1"/>
    <col min="4" max="4" width="12" bestFit="1" customWidth="1"/>
  </cols>
  <sheetData>
    <row r="3" spans="1:6" ht="15.75" thickBot="1" x14ac:dyDescent="0.3"/>
    <row r="4" spans="1:6" x14ac:dyDescent="0.25">
      <c r="A4" s="2" t="s">
        <v>2</v>
      </c>
      <c r="B4" s="3" t="s">
        <v>3</v>
      </c>
      <c r="C4" s="3" t="s">
        <v>4</v>
      </c>
      <c r="D4" s="8" t="s">
        <v>5</v>
      </c>
      <c r="F4" s="10" t="s">
        <v>24</v>
      </c>
    </row>
    <row r="5" spans="1:6" x14ac:dyDescent="0.25">
      <c r="A5" s="5" t="s">
        <v>21</v>
      </c>
      <c r="B5" s="6">
        <v>1635.11724768</v>
      </c>
      <c r="C5" s="6">
        <f>B5/100</f>
        <v>16.351172476799999</v>
      </c>
      <c r="D5" s="4">
        <f t="shared" ref="D5:D17" si="0">C5/C$18</f>
        <v>0.29506102319877803</v>
      </c>
      <c r="F5">
        <v>6050</v>
      </c>
    </row>
    <row r="6" spans="1:6" x14ac:dyDescent="0.25">
      <c r="A6" s="5" t="s">
        <v>6</v>
      </c>
      <c r="B6" s="6">
        <v>46.006600728899997</v>
      </c>
      <c r="C6" s="6">
        <f t="shared" ref="C6:C17" si="1">B6/100</f>
        <v>0.46006600728899999</v>
      </c>
      <c r="D6" s="4">
        <f t="shared" si="0"/>
        <v>8.3020069075948767E-3</v>
      </c>
    </row>
    <row r="7" spans="1:6" x14ac:dyDescent="0.25">
      <c r="A7" s="5" t="s">
        <v>22</v>
      </c>
      <c r="B7" s="6">
        <v>14.0020813342</v>
      </c>
      <c r="C7" s="6">
        <f t="shared" si="1"/>
        <v>0.14002081334200001</v>
      </c>
      <c r="D7" s="4">
        <f t="shared" si="0"/>
        <v>2.5267108222627658E-3</v>
      </c>
    </row>
    <row r="8" spans="1:6" x14ac:dyDescent="0.25">
      <c r="A8" s="5" t="s">
        <v>23</v>
      </c>
      <c r="B8" s="6">
        <v>19.819922393399999</v>
      </c>
      <c r="C8" s="6">
        <f t="shared" si="1"/>
        <v>0.198199223934</v>
      </c>
      <c r="D8" s="4">
        <f t="shared" si="0"/>
        <v>3.5765548858435595E-3</v>
      </c>
    </row>
    <row r="9" spans="1:6" x14ac:dyDescent="0.25">
      <c r="A9" s="5" t="s">
        <v>7</v>
      </c>
      <c r="B9" s="6">
        <v>173.779704291</v>
      </c>
      <c r="C9" s="6">
        <f t="shared" si="1"/>
        <v>1.73779704291</v>
      </c>
      <c r="D9" s="4">
        <f t="shared" si="0"/>
        <v>3.1358985070970527E-2</v>
      </c>
    </row>
    <row r="10" spans="1:6" x14ac:dyDescent="0.25">
      <c r="A10" s="5" t="s">
        <v>17</v>
      </c>
      <c r="B10" s="6">
        <v>16.335000000000001</v>
      </c>
      <c r="C10" s="6">
        <f t="shared" si="1"/>
        <v>0.16335</v>
      </c>
      <c r="D10" s="4">
        <f t="shared" si="0"/>
        <v>2.9476918678404771E-3</v>
      </c>
    </row>
    <row r="11" spans="1:6" x14ac:dyDescent="0.25">
      <c r="A11" s="5" t="s">
        <v>8</v>
      </c>
      <c r="B11" s="6">
        <v>223.598731746</v>
      </c>
      <c r="C11" s="6">
        <f t="shared" si="1"/>
        <v>2.2359873174599998</v>
      </c>
      <c r="D11" s="4">
        <f t="shared" si="0"/>
        <v>4.0348953977785644E-2</v>
      </c>
    </row>
    <row r="12" spans="1:6" x14ac:dyDescent="0.25">
      <c r="A12" s="5" t="s">
        <v>9</v>
      </c>
      <c r="B12" s="6">
        <v>1638.39181611</v>
      </c>
      <c r="C12" s="6">
        <f t="shared" si="1"/>
        <v>16.383918161099999</v>
      </c>
      <c r="D12" s="4">
        <f t="shared" si="0"/>
        <v>0.29565192731459061</v>
      </c>
    </row>
    <row r="13" spans="1:6" x14ac:dyDescent="0.25">
      <c r="A13" s="5" t="s">
        <v>10</v>
      </c>
      <c r="B13" s="6">
        <v>211.983344934</v>
      </c>
      <c r="C13" s="6">
        <f t="shared" si="1"/>
        <v>2.1198334493400002</v>
      </c>
      <c r="D13" s="4">
        <f t="shared" si="0"/>
        <v>3.8252928189750519E-2</v>
      </c>
    </row>
    <row r="14" spans="1:6" x14ac:dyDescent="0.25">
      <c r="A14" s="5" t="s">
        <v>11</v>
      </c>
      <c r="B14" s="6">
        <v>472.810641541</v>
      </c>
      <c r="C14" s="6">
        <f t="shared" si="1"/>
        <v>4.7281064154100001</v>
      </c>
      <c r="D14" s="4">
        <f t="shared" si="0"/>
        <v>8.5319870407030582E-2</v>
      </c>
    </row>
    <row r="15" spans="1:6" x14ac:dyDescent="0.25">
      <c r="A15" s="5" t="s">
        <v>12</v>
      </c>
      <c r="B15" s="6">
        <v>860.08678113600001</v>
      </c>
      <c r="C15" s="6">
        <f t="shared" si="1"/>
        <v>8.6008678113600006</v>
      </c>
      <c r="D15" s="4">
        <f t="shared" si="0"/>
        <v>0.15520482463371166</v>
      </c>
    </row>
    <row r="16" spans="1:6" x14ac:dyDescent="0.25">
      <c r="A16" s="5" t="s">
        <v>18</v>
      </c>
      <c r="B16" s="6">
        <v>180.66962829900001</v>
      </c>
      <c r="C16" s="6">
        <f t="shared" si="1"/>
        <v>1.8066962829900002</v>
      </c>
      <c r="D16" s="4">
        <f t="shared" si="0"/>
        <v>3.2602289201268696E-2</v>
      </c>
    </row>
    <row r="17" spans="1:4" x14ac:dyDescent="0.25">
      <c r="A17" s="5" t="s">
        <v>13</v>
      </c>
      <c r="B17" s="6">
        <v>49.022500000000001</v>
      </c>
      <c r="C17" s="6">
        <f t="shared" si="1"/>
        <v>0.49022500000000002</v>
      </c>
      <c r="D17" s="4">
        <f t="shared" si="0"/>
        <v>8.8462335225717656E-3</v>
      </c>
    </row>
    <row r="18" spans="1:4" ht="15.75" thickBot="1" x14ac:dyDescent="0.3">
      <c r="A18" s="9" t="s">
        <v>14</v>
      </c>
      <c r="B18" s="7">
        <f>SUM(B5:B17)</f>
        <v>5541.6240001935003</v>
      </c>
      <c r="C18" s="7">
        <f>SUM(C5:C17)</f>
        <v>55.416240001935016</v>
      </c>
      <c r="D18" s="1">
        <f>SUM(D5:D17)</f>
        <v>0.99999999999999978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2015-04-27T19:03:26Z</dcterms:modified>
</cp:coreProperties>
</file>