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0" i="1" l="1"/>
  <c r="C19" i="1"/>
  <c r="C6" i="1" l="1"/>
  <c r="C7" i="1"/>
  <c r="C8" i="1"/>
  <c r="C9" i="1"/>
  <c r="C10" i="1"/>
  <c r="C11" i="1"/>
  <c r="C12" i="1"/>
  <c r="C13" i="1"/>
  <c r="C14" i="1"/>
  <c r="C15" i="1"/>
  <c r="C5" i="1"/>
  <c r="B16" i="2"/>
  <c r="C15" i="2"/>
  <c r="C14" i="2"/>
  <c r="C13" i="2"/>
  <c r="C12" i="2"/>
  <c r="C11" i="2"/>
  <c r="C10" i="2"/>
  <c r="C9" i="2"/>
  <c r="C8" i="2"/>
  <c r="C7" i="2"/>
  <c r="C6" i="2"/>
  <c r="C16" i="2" s="1"/>
  <c r="C5" i="2"/>
  <c r="D14" i="2" l="1"/>
  <c r="D11" i="2"/>
  <c r="D5" i="2"/>
  <c r="D9" i="2"/>
  <c r="D13" i="2"/>
  <c r="D10" i="2"/>
  <c r="D7" i="2"/>
  <c r="D15" i="2"/>
  <c r="D8" i="2"/>
  <c r="D12" i="2"/>
  <c r="D6" i="2"/>
  <c r="D16" i="2" l="1"/>
  <c r="D6" i="1"/>
  <c r="D7" i="1"/>
  <c r="D8" i="1"/>
  <c r="D9" i="1"/>
  <c r="D10" i="1"/>
  <c r="D11" i="1"/>
  <c r="D12" i="1"/>
  <c r="D13" i="1"/>
  <c r="D14" i="1"/>
  <c r="D15" i="1"/>
  <c r="D5" i="1"/>
  <c r="C16" i="1"/>
  <c r="D20" i="1" l="1"/>
  <c r="D16" i="1"/>
  <c r="E10" i="1" l="1"/>
  <c r="E7" i="1"/>
  <c r="E11" i="1"/>
  <c r="E8" i="1"/>
  <c r="E13" i="1"/>
  <c r="E15" i="1"/>
  <c r="E9" i="1"/>
  <c r="E12" i="1"/>
  <c r="E14" i="1"/>
  <c r="E6" i="1"/>
  <c r="E5" i="1"/>
  <c r="C21" i="1"/>
  <c r="D19" i="1"/>
  <c r="D21" i="1" s="1"/>
  <c r="E20" i="1" s="1"/>
  <c r="E16" i="1" l="1"/>
  <c r="E19" i="1"/>
  <c r="E21" i="1" s="1"/>
</calcChain>
</file>

<file path=xl/sharedStrings.xml><?xml version="1.0" encoding="utf-8"?>
<sst xmlns="http://schemas.openxmlformats.org/spreadsheetml/2006/main" count="44" uniqueCount="23">
  <si>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</si>
  <si>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</si>
  <si>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</si>
  <si>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</si>
  <si>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</si>
  <si>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</si>
  <si>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</si>
  <si>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</si>
  <si>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</si>
  <si>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</si>
  <si>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</si>
  <si>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</si>
  <si>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</si>
  <si>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</si>
  <si>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</si>
  <si>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</si>
  <si>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</si>
  <si>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Agricultura Tecnificada</t>
  </si>
  <si>
    <t>Palma Africana</t>
  </si>
  <si>
    <t>Zona Urbana Continua</t>
  </si>
  <si>
    <t>La Lima</t>
  </si>
  <si>
    <t>0512</t>
  </si>
  <si>
    <t>Area real 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</si>
</sst>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92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33669B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6E5F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1" fontId="0" fillId="0" borderId="2" xfId="0" applyNumberFormat="1" applyBorder="1"/>
    <xf numFmtId="4" fontId="0" fillId="0" borderId="2" xfId="0" applyNumberFormat="1" applyBorder="1"/>
    <xf numFmtId="10" fontId="0" fillId="0" borderId="2" xfId="0" applyNumberFormat="1" applyBorder="1"/>
    <xf numFmtId="1" fontId="1" fillId="2" borderId="3" xfId="0" applyNumberFormat="1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1" fontId="0" fillId="0" borderId="6" xfId="0" applyNumberFormat="1" applyBorder="1"/>
    <xf numFmtId="4" fontId="0" fillId="0" borderId="6" xfId="0" applyNumberFormat="1" applyBorder="1"/>
    <xf numFmtId="10" fontId="0" fillId="0" borderId="6" xfId="0" applyNumberFormat="1" applyBorder="1"/>
    <xf numFmtId="0" fontId="1" fillId="2" borderId="3" xfId="0" applyNumberFormat="1" applyFont="1" applyFill="1" applyBorder="1" applyAlignment="1"/>
    <xf numFmtId="4" fontId="1" fillId="2" borderId="4" xfId="0" applyNumberFormat="1" applyFont="1" applyFill="1" applyBorder="1"/>
    <xf numFmtId="10" fontId="1" fillId="2" borderId="5" xfId="0" applyNumberFormat="1" applyFont="1" applyFill="1" applyBorder="1"/>
    <xf numFmtId="0" fontId="1" fillId="2" borderId="0" xfId="0" applyFont="1" applyFill="1" applyBorder="1"/>
    <xf numFmtId="0" fontId="0" fillId="0" borderId="0" xfId="0" applyBorder="1"/>
    <xf numFmtId="0" fontId="1" fillId="2" borderId="0" xfId="0" applyNumberFormat="1" applyFont="1" applyFill="1" applyBorder="1"/>
    <xf numFmtId="49" fontId="0" fillId="0" borderId="0" xfId="0" applyNumberFormat="1" applyBorder="1" applyAlignment="1">
      <alignment horizontal="left"/>
    </xf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0" fontId="0" fillId="9" borderId="0" xfId="0" applyFill="1" applyBorder="1"/>
    <xf numFmtId="0" fontId="0" fillId="10" borderId="0" xfId="0" applyFill="1" applyBorder="1"/>
    <xf numFmtId="0" fontId="0" fillId="11" borderId="0" xfId="0" applyFill="1" applyBorder="1"/>
    <xf numFmtId="0" fontId="0" fillId="12" borderId="0" xfId="0" applyFill="1" applyBorder="1"/>
    <xf numFmtId="0" fontId="0" fillId="13" borderId="0" xfId="0" applyFill="1" applyBorder="1"/>
    <xf numFmtId="1" fontId="1" fillId="14" borderId="0" xfId="0" applyNumberFormat="1" applyFont="1" applyFill="1" applyBorder="1"/>
    <xf numFmtId="0" fontId="1" fillId="14" borderId="0" xfId="0" applyFont="1" applyFill="1" applyBorder="1"/>
    <xf numFmtId="0" fontId="1" fillId="14" borderId="0" xfId="0" applyNumberFormat="1" applyFont="1" applyFill="1" applyBorder="1" applyAlignment="1"/>
    <xf numFmtId="4" fontId="1" fillId="14" borderId="0" xfId="0" applyNumberFormat="1" applyFont="1" applyFill="1" applyBorder="1"/>
    <xf numFmtId="10" fontId="1" fillId="14" borderId="0" xfId="0" applyNumberFormat="1" applyFont="1" applyFill="1" applyBorder="1"/>
    <xf numFmtId="2" fontId="1" fillId="14" borderId="0" xfId="0" applyNumberFormat="1" applyFont="1" applyFill="1" applyBorder="1"/>
    <xf numFmtId="0" fontId="1" fillId="1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6600"/>
      <color rgb="FFFD6E5F"/>
      <color rgb="FFF0300A"/>
      <color rgb="FFFF6600"/>
      <color rgb="FFD9D9D9"/>
      <color rgb="FF6F6F6F"/>
      <color rgb="FFFFFF00"/>
      <color rgb="FF009999"/>
      <color rgb="FF33669B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5558796585116363E-3"/>
          <c:y val="4.0323991759094605E-3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6600"/>
              </a:solidFill>
            </c:spPr>
          </c:dPt>
          <c:dPt>
            <c:idx val="3"/>
            <c:bubble3D val="0"/>
            <c:spPr>
              <a:solidFill>
                <a:srgbClr val="33669B"/>
              </a:solidFill>
            </c:spPr>
          </c:dPt>
          <c:dPt>
            <c:idx val="4"/>
            <c:bubble3D val="0"/>
            <c:spPr>
              <a:solidFill>
                <a:srgbClr val="009999"/>
              </a:solidFill>
            </c:spPr>
          </c:dPt>
          <c:dPt>
            <c:idx val="5"/>
            <c:bubble3D val="0"/>
            <c:spPr>
              <a:solidFill>
                <a:srgbClr val="FFFF00"/>
              </a:solidFill>
            </c:spPr>
          </c:dPt>
          <c:dPt>
            <c:idx val="6"/>
            <c:bubble3D val="0"/>
            <c:spPr>
              <a:solidFill>
                <a:srgbClr val="6F6F6F"/>
              </a:solidFill>
            </c:spPr>
          </c:dPt>
          <c:dPt>
            <c:idx val="7"/>
            <c:bubble3D val="0"/>
            <c:spPr>
              <a:solidFill>
                <a:srgbClr val="D9D9D9"/>
              </a:solidFill>
            </c:spPr>
          </c:dPt>
          <c:dPt>
            <c:idx val="8"/>
            <c:bubble3D val="0"/>
            <c:spPr>
              <a:solidFill>
                <a:srgbClr val="FF6600"/>
              </a:solidFill>
            </c:spPr>
          </c:dPt>
          <c:dPt>
            <c:idx val="9"/>
            <c:bubble3D val="0"/>
            <c:spPr>
              <a:solidFill>
                <a:srgbClr val="F0300A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FFF00"/>
              </a:solidFill>
            </c:spPr>
          </c:dPt>
          <c:dPt>
            <c:idx val="12"/>
            <c:bubble3D val="0"/>
            <c:spPr>
              <a:solidFill>
                <a:srgbClr val="6F6F6F"/>
              </a:solidFill>
            </c:spPr>
          </c:dPt>
          <c:dPt>
            <c:idx val="13"/>
            <c:bubble3D val="0"/>
            <c:spPr>
              <a:solidFill>
                <a:srgbClr val="D9D9D9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dLbl>
              <c:idx val="0"/>
              <c:layout>
                <c:manualLayout>
                  <c:x val="-9.2358326729501367E-2"/>
                  <c:y val="-7.593975484247264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453607378306807E-2"/>
                  <c:y val="-2.31648463296926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4296031518544118E-5"/>
                  <c:y val="0.1721589102437464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Hoja1!$B$5:$B$15</c:f>
              <c:strCache>
                <c:ptCount val="11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Latifoliado Húmedo</c:v>
                </c:pt>
                <c:pt idx="3">
                  <c:v>Otras Superficies de Agua</c:v>
                </c:pt>
                <c:pt idx="4">
                  <c:v>Palma Africana</c:v>
                </c:pt>
                <c:pt idx="5">
                  <c:v>Pastos/Cultivos</c:v>
                </c:pt>
                <c:pt idx="6">
                  <c:v>Suelo Desnudo Continental</c:v>
                </c:pt>
                <c:pt idx="7">
                  <c:v>Vegetación Secundaria Decidua</c:v>
                </c:pt>
                <c:pt idx="8">
                  <c:v>Vegetación Secundaria Húmeda</c:v>
                </c:pt>
                <c:pt idx="9">
                  <c:v>Zona Urbana Continua</c:v>
                </c:pt>
                <c:pt idx="10">
                  <c:v>Zona Urbana Discontinua</c:v>
                </c:pt>
              </c:strCache>
            </c:strRef>
          </c:cat>
          <c:val>
            <c:numRef>
              <c:f>Hoja1!$E$5:$E$15</c:f>
              <c:numCache>
                <c:formatCode>0.00%</c:formatCode>
                <c:ptCount val="11"/>
                <c:pt idx="0">
                  <c:v>0.35642192326281597</c:v>
                </c:pt>
                <c:pt idx="1">
                  <c:v>1.8953355321857078E-3</c:v>
                </c:pt>
                <c:pt idx="2">
                  <c:v>9.5279756830760206E-4</c:v>
                </c:pt>
                <c:pt idx="3">
                  <c:v>2.6670628112829765E-2</c:v>
                </c:pt>
                <c:pt idx="4">
                  <c:v>0.24364177249827848</c:v>
                </c:pt>
                <c:pt idx="5">
                  <c:v>0.25262414767913405</c:v>
                </c:pt>
                <c:pt idx="6">
                  <c:v>2.2989065069410921E-2</c:v>
                </c:pt>
                <c:pt idx="7">
                  <c:v>2.0803184041095379E-4</c:v>
                </c:pt>
                <c:pt idx="8">
                  <c:v>5.273128257805986E-3</c:v>
                </c:pt>
                <c:pt idx="9">
                  <c:v>8.1453449236410208E-2</c:v>
                </c:pt>
                <c:pt idx="10">
                  <c:v>7.8697209424103565E-3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032581748177015E-3"/>
          <c:y val="0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Hoja1!$E$18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-0.14380381556783015"/>
                  <c:y val="-7.313699931016565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Hoja1!$B$19:$B$20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Hoja1!$E$19:$E$20</c:f>
              <c:numCache>
                <c:formatCode>0.00%</c:formatCode>
                <c:ptCount val="2"/>
                <c:pt idx="0">
                  <c:v>9.5279756830760206E-4</c:v>
                </c:pt>
                <c:pt idx="1">
                  <c:v>0.99904720243169243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57150</xdr:rowOff>
    </xdr:from>
    <xdr:to>
      <xdr:col>13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28575</xdr:colOff>
      <xdr:row>15</xdr:row>
      <xdr:rowOff>0</xdr:rowOff>
    </xdr:from>
    <xdr:to>
      <xdr:col>13</xdr:col>
      <xdr:colOff>95250</xdr:colOff>
      <xdr:row>24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tabSelected="1" zoomScale="80" zoomScaleNormal="80" workbookViewId="0">
      <selection activeCell="C20" sqref="C20"/>
    </sheetView>
  </sheetViews>
  <sheetFormatPr baseColWidth="10" defaultColWidth="9.140625" defaultRowHeight="15" x14ac:dyDescent="0.25"/>
  <cols>
    <col min="2" max="2" width="36.7109375" bestFit="1" customWidth="1"/>
    <col min="3" max="3" width="12.7109375" bestFit="1" customWidth="1"/>
    <col min="4" max="4" width="14.28515625" bestFit="1" customWidth="1"/>
    <col min="5" max="5" width="12.140625" bestFit="1" customWidth="1"/>
  </cols>
  <sheetData>
    <row r="1" spans="1:6" x14ac:dyDescent="0.25">
      <c r="A1" s="17"/>
      <c r="B1" s="16" t="s">
        <v>0</v>
      </c>
      <c r="C1" s="17" t="s">
        <v>20</v>
      </c>
      <c r="D1" s="17"/>
      <c r="E1" s="17"/>
      <c r="F1" s="17"/>
    </row>
    <row r="2" spans="1:6" x14ac:dyDescent="0.25">
      <c r="A2" s="17"/>
      <c r="B2" s="18" t="s">
        <v>1</v>
      </c>
      <c r="C2" s="19" t="s">
        <v>21</v>
      </c>
      <c r="D2" s="17"/>
      <c r="E2" s="17"/>
      <c r="F2" s="17"/>
    </row>
    <row r="3" spans="1:6" x14ac:dyDescent="0.25">
      <c r="A3" s="17"/>
      <c r="B3" s="17"/>
      <c r="C3" s="17"/>
      <c r="D3" s="17"/>
      <c r="E3" s="17"/>
      <c r="F3" s="17"/>
    </row>
    <row r="4" spans="1:6" x14ac:dyDescent="0.25">
      <c r="A4" s="17"/>
      <c r="B4" s="37" t="s">
        <v>2</v>
      </c>
      <c r="C4" s="38" t="s">
        <v>3</v>
      </c>
      <c r="D4" s="38" t="s">
        <v>4</v>
      </c>
      <c r="E4" s="38" t="s">
        <v>5</v>
      </c>
      <c r="F4" s="17"/>
    </row>
    <row r="5" spans="1:6" x14ac:dyDescent="0.25">
      <c r="A5" s="26"/>
      <c r="B5" s="20" t="s">
        <v>17</v>
      </c>
      <c r="C5" s="21">
        <f>Hoja2!F$5*Hoja2!D5</f>
        <v>4120.2374329181521</v>
      </c>
      <c r="D5" s="21">
        <f>C5/100</f>
        <v>41.202374329181524</v>
      </c>
      <c r="E5" s="22">
        <f t="shared" ref="E5:E15" si="0">D5/D$16</f>
        <v>0.35642192326281597</v>
      </c>
      <c r="F5" s="17"/>
    </row>
    <row r="6" spans="1:6" x14ac:dyDescent="0.25">
      <c r="A6" s="27"/>
      <c r="B6" s="20" t="s">
        <v>6</v>
      </c>
      <c r="C6" s="21">
        <f>Hoja2!F$5*Hoja2!D6</f>
        <v>21.910078752066781</v>
      </c>
      <c r="D6" s="21">
        <f t="shared" ref="D6:D15" si="1">C6/100</f>
        <v>0.21910078752066781</v>
      </c>
      <c r="E6" s="22">
        <f t="shared" si="0"/>
        <v>1.8953355321857078E-3</v>
      </c>
      <c r="F6" s="17"/>
    </row>
    <row r="7" spans="1:6" x14ac:dyDescent="0.25">
      <c r="A7" s="28"/>
      <c r="B7" s="20" t="s">
        <v>7</v>
      </c>
      <c r="C7" s="21">
        <f>Hoja2!F$5*Hoja2!D7</f>
        <v>11.014339889635879</v>
      </c>
      <c r="D7" s="21">
        <f t="shared" si="1"/>
        <v>0.1101433988963588</v>
      </c>
      <c r="E7" s="22">
        <f t="shared" si="0"/>
        <v>9.5279756830760206E-4</v>
      </c>
      <c r="F7" s="17"/>
    </row>
    <row r="8" spans="1:6" x14ac:dyDescent="0.25">
      <c r="A8" s="29"/>
      <c r="B8" s="20" t="s">
        <v>8</v>
      </c>
      <c r="C8" s="21">
        <f>Hoja2!F$5*Hoja2!D8</f>
        <v>308.31246098431205</v>
      </c>
      <c r="D8" s="21">
        <f t="shared" si="1"/>
        <v>3.0831246098431206</v>
      </c>
      <c r="E8" s="22">
        <f t="shared" si="0"/>
        <v>2.6670628112829765E-2</v>
      </c>
      <c r="F8" s="17"/>
    </row>
    <row r="9" spans="1:6" x14ac:dyDescent="0.25">
      <c r="A9" s="30"/>
      <c r="B9" s="20" t="s">
        <v>18</v>
      </c>
      <c r="C9" s="21">
        <f>Hoja2!F$5*Hoja2!D9</f>
        <v>2816.498890080099</v>
      </c>
      <c r="D9" s="21">
        <f t="shared" si="1"/>
        <v>28.164988900800992</v>
      </c>
      <c r="E9" s="22">
        <f t="shared" si="0"/>
        <v>0.24364177249827848</v>
      </c>
      <c r="F9" s="17"/>
    </row>
    <row r="10" spans="1:6" x14ac:dyDescent="0.25">
      <c r="A10" s="31"/>
      <c r="B10" s="20" t="s">
        <v>9</v>
      </c>
      <c r="C10" s="21">
        <f>Hoja2!F$5*Hoja2!D10</f>
        <v>2920.3351471707897</v>
      </c>
      <c r="D10" s="21">
        <f t="shared" si="1"/>
        <v>29.203351471707897</v>
      </c>
      <c r="E10" s="22">
        <f t="shared" si="0"/>
        <v>0.25262414767913405</v>
      </c>
      <c r="F10" s="17"/>
    </row>
    <row r="11" spans="1:6" x14ac:dyDescent="0.25">
      <c r="A11" s="32"/>
      <c r="B11" s="20" t="s">
        <v>10</v>
      </c>
      <c r="C11" s="21">
        <f>Hoja2!F$5*Hoja2!D11</f>
        <v>265.75359220239022</v>
      </c>
      <c r="D11" s="21">
        <f t="shared" si="1"/>
        <v>2.6575359220239023</v>
      </c>
      <c r="E11" s="22">
        <f t="shared" si="0"/>
        <v>2.2989065069410921E-2</v>
      </c>
      <c r="F11" s="17"/>
    </row>
    <row r="12" spans="1:6" x14ac:dyDescent="0.25">
      <c r="A12" s="33"/>
      <c r="B12" s="20" t="s">
        <v>11</v>
      </c>
      <c r="C12" s="21">
        <f>Hoja2!F$5*Hoja2!D12</f>
        <v>2.4048480751506256</v>
      </c>
      <c r="D12" s="21">
        <f t="shared" si="1"/>
        <v>2.4048480751506257E-2</v>
      </c>
      <c r="E12" s="22">
        <f t="shared" si="0"/>
        <v>2.0803184041095379E-4</v>
      </c>
      <c r="F12" s="17"/>
    </row>
    <row r="13" spans="1:6" x14ac:dyDescent="0.25">
      <c r="A13" s="34"/>
      <c r="B13" s="20" t="s">
        <v>12</v>
      </c>
      <c r="C13" s="21">
        <f>Hoja2!F$5*Hoja2!D13</f>
        <v>60.957362660237195</v>
      </c>
      <c r="D13" s="21">
        <f t="shared" si="1"/>
        <v>0.60957362660237191</v>
      </c>
      <c r="E13" s="22">
        <f t="shared" si="0"/>
        <v>5.273128257805986E-3</v>
      </c>
      <c r="F13" s="17"/>
    </row>
    <row r="14" spans="1:6" x14ac:dyDescent="0.25">
      <c r="A14" s="35"/>
      <c r="B14" s="20" t="s">
        <v>19</v>
      </c>
      <c r="C14" s="21">
        <f>Hoja2!F$5*Hoja2!D14</f>
        <v>941.60187317290206</v>
      </c>
      <c r="D14" s="21">
        <f t="shared" si="1"/>
        <v>9.4160187317290198</v>
      </c>
      <c r="E14" s="22">
        <f t="shared" si="0"/>
        <v>8.1453449236410208E-2</v>
      </c>
      <c r="F14" s="17"/>
    </row>
    <row r="15" spans="1:6" x14ac:dyDescent="0.25">
      <c r="A15" s="36"/>
      <c r="B15" s="20" t="s">
        <v>13</v>
      </c>
      <c r="C15" s="21">
        <f>Hoja2!F$5*Hoja2!D15</f>
        <v>90.973974094263724</v>
      </c>
      <c r="D15" s="21">
        <f t="shared" si="1"/>
        <v>0.90973974094263721</v>
      </c>
      <c r="E15" s="22">
        <f t="shared" si="0"/>
        <v>7.8697209424103565E-3</v>
      </c>
      <c r="F15" s="17"/>
    </row>
    <row r="16" spans="1:6" x14ac:dyDescent="0.25">
      <c r="A16" s="17"/>
      <c r="B16" s="39" t="s">
        <v>14</v>
      </c>
      <c r="C16" s="40">
        <f>SUM(C5:C15)</f>
        <v>11560</v>
      </c>
      <c r="D16" s="40">
        <f>SUM(D5:D15)</f>
        <v>115.6</v>
      </c>
      <c r="E16" s="41">
        <f>SUM(E5:E15)</f>
        <v>0.99999999999999989</v>
      </c>
      <c r="F16" s="17"/>
    </row>
    <row r="17" spans="1:6" x14ac:dyDescent="0.25">
      <c r="A17" s="17"/>
      <c r="B17" s="17"/>
      <c r="C17" s="17"/>
      <c r="D17" s="23"/>
      <c r="E17" s="23"/>
      <c r="F17" s="17"/>
    </row>
    <row r="18" spans="1:6" x14ac:dyDescent="0.25">
      <c r="A18" s="17"/>
      <c r="B18" s="37" t="s">
        <v>2</v>
      </c>
      <c r="C18" s="38" t="s">
        <v>3</v>
      </c>
      <c r="D18" s="42" t="s">
        <v>4</v>
      </c>
      <c r="E18" s="42" t="s">
        <v>5</v>
      </c>
      <c r="F18" s="17"/>
    </row>
    <row r="19" spans="1:6" x14ac:dyDescent="0.25">
      <c r="A19" s="28"/>
      <c r="B19" s="24" t="s">
        <v>15</v>
      </c>
      <c r="C19" s="21">
        <f>C7</f>
        <v>11.014339889635879</v>
      </c>
      <c r="D19" s="21">
        <f>C19/100</f>
        <v>0.1101433988963588</v>
      </c>
      <c r="E19" s="22">
        <f>D19/D$21</f>
        <v>9.5279756830760206E-4</v>
      </c>
      <c r="F19" s="17"/>
    </row>
    <row r="20" spans="1:6" x14ac:dyDescent="0.25">
      <c r="A20" s="31"/>
      <c r="B20" s="25" t="s">
        <v>16</v>
      </c>
      <c r="C20" s="21">
        <f>C5+C6+C8+C9+C10+C11+C12+C13+C14+C15</f>
        <v>11548.985660110364</v>
      </c>
      <c r="D20" s="21">
        <f>C20/100</f>
        <v>115.48985660110364</v>
      </c>
      <c r="E20" s="22">
        <f>D20/D$21</f>
        <v>0.99904720243169243</v>
      </c>
      <c r="F20" s="17"/>
    </row>
    <row r="21" spans="1:6" x14ac:dyDescent="0.25">
      <c r="A21" s="17"/>
      <c r="B21" s="43" t="s">
        <v>14</v>
      </c>
      <c r="C21" s="40">
        <f>SUM(C19:C20)</f>
        <v>11560</v>
      </c>
      <c r="D21" s="40">
        <f>SUM(D19:D20)</f>
        <v>115.6</v>
      </c>
      <c r="E21" s="41">
        <f>SUM(E19:E20)</f>
        <v>1</v>
      </c>
      <c r="F21" s="17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x14ac:dyDescent="0.25">
      <c r="A24" s="17"/>
      <c r="B24" s="17"/>
      <c r="C24" s="17"/>
      <c r="D24" s="17"/>
      <c r="E24" s="17"/>
      <c r="F24" s="17"/>
    </row>
    <row r="25" spans="1:6" x14ac:dyDescent="0.25">
      <c r="A25" s="17"/>
      <c r="B25" s="17"/>
      <c r="C25" s="17"/>
      <c r="D25" s="17"/>
      <c r="E25" s="17"/>
      <c r="F25" s="17"/>
    </row>
    <row r="26" spans="1:6" x14ac:dyDescent="0.25">
      <c r="A26" s="17"/>
      <c r="B26" s="17"/>
      <c r="C26" s="17"/>
      <c r="D26" s="17"/>
      <c r="E26" s="17"/>
      <c r="F26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>
      <selection activeCell="F10" sqref="F10"/>
    </sheetView>
  </sheetViews>
  <sheetFormatPr baseColWidth="10" defaultColWidth="9.140625" defaultRowHeight="15" x14ac:dyDescent="0.25"/>
  <cols>
    <col min="1" max="1" width="32.5703125" bestFit="1" customWidth="1"/>
    <col min="4" max="4" width="12" bestFit="1" customWidth="1"/>
  </cols>
  <sheetData>
    <row r="3" spans="1:6" ht="15.75" thickBot="1" x14ac:dyDescent="0.3"/>
    <row r="4" spans="1:6" ht="15.75" thickBot="1" x14ac:dyDescent="0.3">
      <c r="A4" s="7" t="s">
        <v>2</v>
      </c>
      <c r="B4" s="8" t="s">
        <v>3</v>
      </c>
      <c r="C4" s="8" t="s">
        <v>4</v>
      </c>
      <c r="D4" s="9" t="s">
        <v>5</v>
      </c>
      <c r="F4" s="16" t="s">
        <v>22</v>
      </c>
    </row>
    <row r="5" spans="1:6" x14ac:dyDescent="0.25">
      <c r="A5" s="4" t="s">
        <v>17</v>
      </c>
      <c r="B5" s="5">
        <v>3999.8183459500001</v>
      </c>
      <c r="C5" s="5">
        <f>B5/100</f>
        <v>39.998183459499998</v>
      </c>
      <c r="D5" s="6">
        <f t="shared" ref="D5:D15" si="0">C5/C$16</f>
        <v>0.35642192326281591</v>
      </c>
      <c r="F5">
        <v>11560</v>
      </c>
    </row>
    <row r="6" spans="1:6" x14ac:dyDescent="0.25">
      <c r="A6" s="2" t="s">
        <v>6</v>
      </c>
      <c r="B6" s="3">
        <v>21.2697293252</v>
      </c>
      <c r="C6" s="3">
        <f t="shared" ref="C6:C15" si="1">B6/100</f>
        <v>0.21269729325200001</v>
      </c>
      <c r="D6" s="1">
        <f t="shared" si="0"/>
        <v>1.8953355321857076E-3</v>
      </c>
    </row>
    <row r="7" spans="1:6" x14ac:dyDescent="0.25">
      <c r="A7" s="2" t="s">
        <v>7</v>
      </c>
      <c r="B7" s="3">
        <v>10.6924320446</v>
      </c>
      <c r="C7" s="3">
        <f t="shared" si="1"/>
        <v>0.106924320446</v>
      </c>
      <c r="D7" s="1">
        <f t="shared" si="0"/>
        <v>9.5279756830760206E-4</v>
      </c>
    </row>
    <row r="8" spans="1:6" x14ac:dyDescent="0.25">
      <c r="A8" s="2" t="s">
        <v>8</v>
      </c>
      <c r="B8" s="3">
        <v>299.30164409399998</v>
      </c>
      <c r="C8" s="3">
        <f t="shared" si="1"/>
        <v>2.99301644094</v>
      </c>
      <c r="D8" s="1">
        <f t="shared" si="0"/>
        <v>2.6670628112829761E-2</v>
      </c>
    </row>
    <row r="9" spans="1:6" x14ac:dyDescent="0.25">
      <c r="A9" s="2" t="s">
        <v>18</v>
      </c>
      <c r="B9" s="3">
        <v>2734.1831909699999</v>
      </c>
      <c r="C9" s="3">
        <f t="shared" si="1"/>
        <v>27.341831909699998</v>
      </c>
      <c r="D9" s="1">
        <f t="shared" si="0"/>
        <v>0.24364177249827848</v>
      </c>
    </row>
    <row r="10" spans="1:6" x14ac:dyDescent="0.25">
      <c r="A10" s="2" t="s">
        <v>9</v>
      </c>
      <c r="B10" s="3">
        <v>2834.9847037099998</v>
      </c>
      <c r="C10" s="3">
        <f t="shared" si="1"/>
        <v>28.349847037099998</v>
      </c>
      <c r="D10" s="1">
        <f t="shared" si="0"/>
        <v>0.25262414767913405</v>
      </c>
    </row>
    <row r="11" spans="1:6" x14ac:dyDescent="0.25">
      <c r="A11" s="2" t="s">
        <v>10</v>
      </c>
      <c r="B11" s="3">
        <v>257.98661142700001</v>
      </c>
      <c r="C11" s="3">
        <f t="shared" si="1"/>
        <v>2.5798661142700001</v>
      </c>
      <c r="D11" s="1">
        <f t="shared" si="0"/>
        <v>2.2989065069410921E-2</v>
      </c>
    </row>
    <row r="12" spans="1:6" x14ac:dyDescent="0.25">
      <c r="A12" s="2" t="s">
        <v>11</v>
      </c>
      <c r="B12" s="3">
        <v>2.3345633854400001</v>
      </c>
      <c r="C12" s="3">
        <f t="shared" si="1"/>
        <v>2.33456338544E-2</v>
      </c>
      <c r="D12" s="1">
        <f t="shared" si="0"/>
        <v>2.0803184041095376E-4</v>
      </c>
    </row>
    <row r="13" spans="1:6" x14ac:dyDescent="0.25">
      <c r="A13" s="2" t="s">
        <v>12</v>
      </c>
      <c r="B13" s="3">
        <v>59.175807573900002</v>
      </c>
      <c r="C13" s="3">
        <f t="shared" si="1"/>
        <v>0.59175807573899997</v>
      </c>
      <c r="D13" s="1">
        <f t="shared" si="0"/>
        <v>5.273128257805986E-3</v>
      </c>
    </row>
    <row r="14" spans="1:6" x14ac:dyDescent="0.25">
      <c r="A14" s="2" t="s">
        <v>19</v>
      </c>
      <c r="B14" s="3">
        <v>914.08238195399997</v>
      </c>
      <c r="C14" s="3">
        <f t="shared" si="1"/>
        <v>9.1408238195399996</v>
      </c>
      <c r="D14" s="1">
        <f t="shared" si="0"/>
        <v>8.1453449236410208E-2</v>
      </c>
    </row>
    <row r="15" spans="1:6" ht="15.75" thickBot="1" x14ac:dyDescent="0.3">
      <c r="A15" s="10" t="s">
        <v>13</v>
      </c>
      <c r="B15" s="11">
        <v>88.315146034799994</v>
      </c>
      <c r="C15" s="11">
        <f t="shared" si="1"/>
        <v>0.88315146034799996</v>
      </c>
      <c r="D15" s="12">
        <f t="shared" si="0"/>
        <v>7.8697209424103565E-3</v>
      </c>
    </row>
    <row r="16" spans="1:6" ht="15.75" thickBot="1" x14ac:dyDescent="0.3">
      <c r="A16" s="13" t="s">
        <v>14</v>
      </c>
      <c r="B16" s="14">
        <f>SUM(B5:B15)</f>
        <v>11222.14455646894</v>
      </c>
      <c r="C16" s="14">
        <f>SUM(C5:C15)</f>
        <v>112.2214455646894</v>
      </c>
      <c r="D16" s="15">
        <f>SUM(D5:D15)</f>
        <v>0.99999999999999989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2015-04-27T19:03:44Z</dcterms:modified>
</cp:coreProperties>
</file>