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19" i="1" l="1"/>
  <c r="C18" i="1"/>
  <c r="C6" i="1" l="1"/>
  <c r="C7" i="1"/>
  <c r="C8" i="1"/>
  <c r="C9" i="1"/>
  <c r="C10" i="1"/>
  <c r="C11" i="1"/>
  <c r="C12" i="1"/>
  <c r="C13" i="1"/>
  <c r="C14" i="1"/>
  <c r="C5" i="1"/>
  <c r="B15" i="2"/>
  <c r="C14" i="2"/>
  <c r="C13" i="2"/>
  <c r="C12" i="2"/>
  <c r="C11" i="2"/>
  <c r="C10" i="2"/>
  <c r="C9" i="2"/>
  <c r="C8" i="2"/>
  <c r="C7" i="2"/>
  <c r="C6" i="2"/>
  <c r="C5" i="2"/>
  <c r="C15" i="2" s="1"/>
  <c r="D9" i="2" l="1"/>
  <c r="D6" i="2"/>
  <c r="D14" i="2"/>
  <c r="D8" i="2"/>
  <c r="D12" i="2"/>
  <c r="D13" i="2"/>
  <c r="D10" i="2"/>
  <c r="D7" i="2"/>
  <c r="D11" i="2"/>
  <c r="D5" i="2"/>
  <c r="C15" i="1"/>
  <c r="D14" i="1"/>
  <c r="D13" i="1"/>
  <c r="D6" i="1"/>
  <c r="D7" i="1"/>
  <c r="D8" i="1"/>
  <c r="D9" i="1"/>
  <c r="D10" i="1"/>
  <c r="D11" i="1"/>
  <c r="D12" i="1"/>
  <c r="D15" i="2" l="1"/>
  <c r="D5" i="1"/>
  <c r="D15" i="1" s="1"/>
  <c r="E14" i="1" s="1"/>
  <c r="E13" i="1" l="1"/>
  <c r="E8" i="1"/>
  <c r="E7" i="1"/>
  <c r="E9" i="1"/>
  <c r="E6" i="1"/>
  <c r="E12" i="1"/>
  <c r="E11" i="1"/>
  <c r="E10" i="1"/>
  <c r="D19" i="1"/>
  <c r="C20" i="1" l="1"/>
  <c r="D18" i="1"/>
  <c r="D20" i="1" s="1"/>
  <c r="E19" i="1" s="1"/>
  <c r="E5" i="1" l="1"/>
  <c r="E15" i="1" s="1"/>
  <c r="E18" i="1"/>
  <c r="E20" i="1" s="1"/>
</calcChain>
</file>

<file path=xl/sharedStrings.xml><?xml version="1.0" encoding="utf-8"?>
<sst xmlns="http://schemas.openxmlformats.org/spreadsheetml/2006/main" count="42" uniqueCount="22">
  <si>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</si>
  <si>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</si>
  <si>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</si>
  <si>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</si>
  <si>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</si>
  <si>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</si>
  <si>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</si>
  <si>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</si>
  <si>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</si>
  <si>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</si>
  <si>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Suelo Desnudo Continental</t>
  </si>
  <si>
    <t>Total</t>
  </si>
  <si>
    <t>Bosque</t>
  </si>
  <si>
    <t>No Bosque</t>
  </si>
  <si>
    <t>Bosque Mixto</t>
  </si>
  <si>
    <t>Vegetación Secundaria Decidua</t>
  </si>
  <si>
    <t>Zona Urbana Discontinua</t>
  </si>
  <si>
    <t>Bosque Latifoliado Deciduo</t>
  </si>
  <si>
    <t>Bosque de Conífera Ralo</t>
  </si>
  <si>
    <t>Morolica</t>
  </si>
  <si>
    <t>0608</t>
  </si>
  <si>
    <t>Area real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</si>
</sst>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2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3366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6E5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66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52">
    <xf numFmtId="0" fontId="0" fillId="0" borderId="0" xfId="0"/>
    <xf numFmtId="43" fontId="0" fillId="0" borderId="1" xfId="1" applyFont="1" applyBorder="1"/>
    <xf numFmtId="1" fontId="0" fillId="0" borderId="14" xfId="0" applyNumberFormat="1" applyBorder="1"/>
    <xf numFmtId="43" fontId="1" fillId="2" borderId="12" xfId="1" applyFont="1" applyFill="1" applyBorder="1"/>
    <xf numFmtId="0" fontId="1" fillId="2" borderId="11" xfId="0" applyNumberFormat="1" applyFont="1" applyFill="1" applyBorder="1" applyAlignment="1"/>
    <xf numFmtId="10" fontId="0" fillId="0" borderId="1" xfId="0" applyNumberFormat="1" applyBorder="1"/>
    <xf numFmtId="10" fontId="0" fillId="0" borderId="14" xfId="0" applyNumberFormat="1" applyBorder="1"/>
    <xf numFmtId="0" fontId="1" fillId="2" borderId="13" xfId="0" applyFont="1" applyFill="1" applyBorder="1"/>
    <xf numFmtId="43" fontId="0" fillId="0" borderId="14" xfId="1" applyFont="1" applyBorder="1"/>
    <xf numFmtId="10" fontId="1" fillId="2" borderId="13" xfId="0" applyNumberFormat="1" applyFont="1" applyFill="1" applyBorder="1"/>
    <xf numFmtId="1" fontId="0" fillId="0" borderId="1" xfId="0" applyNumberFormat="1" applyBorder="1"/>
    <xf numFmtId="43" fontId="0" fillId="0" borderId="15" xfId="1" applyFont="1" applyBorder="1"/>
    <xf numFmtId="1" fontId="1" fillId="2" borderId="11" xfId="0" applyNumberFormat="1" applyFont="1" applyFill="1" applyBorder="1"/>
    <xf numFmtId="2" fontId="0" fillId="0" borderId="14" xfId="0" applyNumberFormat="1" applyBorder="1"/>
    <xf numFmtId="2" fontId="0" fillId="0" borderId="15" xfId="0" applyNumberFormat="1" applyBorder="1"/>
    <xf numFmtId="10" fontId="0" fillId="0" borderId="15" xfId="0" applyNumberFormat="1" applyBorder="1"/>
    <xf numFmtId="0" fontId="1" fillId="2" borderId="12" xfId="0" applyFont="1" applyFill="1" applyBorder="1"/>
    <xf numFmtId="1" fontId="0" fillId="0" borderId="15" xfId="0" applyNumberFormat="1" applyBorder="1"/>
    <xf numFmtId="2" fontId="0" fillId="0" borderId="1" xfId="0" applyNumberFormat="1" applyBorder="1"/>
    <xf numFmtId="2" fontId="0" fillId="0" borderId="0" xfId="0" applyNumberFormat="1"/>
    <xf numFmtId="1" fontId="0" fillId="0" borderId="0" xfId="0" applyNumberFormat="1"/>
    <xf numFmtId="1" fontId="0" fillId="0" borderId="0" xfId="0" applyNumberFormat="1" applyBorder="1"/>
    <xf numFmtId="0" fontId="0" fillId="0" borderId="0" xfId="0"/>
    <xf numFmtId="2" fontId="0" fillId="0" borderId="0" xfId="0" applyNumberFormat="1"/>
    <xf numFmtId="0" fontId="1" fillId="2" borderId="0" xfId="0" applyFont="1" applyFill="1" applyBorder="1"/>
    <xf numFmtId="0" fontId="0" fillId="0" borderId="0" xfId="0" applyBorder="1"/>
    <xf numFmtId="2" fontId="0" fillId="0" borderId="0" xfId="0" applyNumberFormat="1" applyBorder="1"/>
    <xf numFmtId="0" fontId="1" fillId="2" borderId="0" xfId="0" applyNumberFormat="1" applyFont="1" applyFill="1" applyBorder="1"/>
    <xf numFmtId="49" fontId="0" fillId="0" borderId="0" xfId="0" applyNumberFormat="1" applyBorder="1" applyAlignment="1">
      <alignment horizontal="left"/>
    </xf>
    <xf numFmtId="43" fontId="0" fillId="0" borderId="0" xfId="1" applyFont="1" applyBorder="1"/>
    <xf numFmtId="10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34" borderId="0" xfId="0" applyFill="1" applyBorder="1"/>
    <xf numFmtId="0" fontId="0" fillId="35" borderId="0" xfId="0" applyFill="1" applyBorder="1"/>
    <xf numFmtId="0" fontId="0" fillId="36" borderId="0" xfId="0" applyFill="1" applyBorder="1"/>
    <xf numFmtId="0" fontId="0" fillId="37" borderId="0" xfId="0" applyFill="1" applyBorder="1"/>
    <xf numFmtId="0" fontId="0" fillId="38" borderId="0" xfId="0" applyFill="1" applyBorder="1"/>
    <xf numFmtId="0" fontId="0" fillId="39" borderId="0" xfId="0" applyFill="1" applyBorder="1"/>
    <xf numFmtId="0" fontId="0" fillId="40" borderId="0" xfId="0" applyFill="1" applyBorder="1"/>
    <xf numFmtId="0" fontId="0" fillId="41" borderId="0" xfId="0" applyFill="1" applyBorder="1"/>
    <xf numFmtId="0" fontId="0" fillId="42" borderId="0" xfId="0" applyFill="1" applyBorder="1"/>
    <xf numFmtId="0" fontId="0" fillId="43" borderId="0" xfId="0" applyFill="1" applyBorder="1"/>
    <xf numFmtId="1" fontId="1" fillId="44" borderId="0" xfId="0" applyNumberFormat="1" applyFont="1" applyFill="1" applyBorder="1"/>
    <xf numFmtId="0" fontId="1" fillId="44" borderId="0" xfId="0" applyFont="1" applyFill="1" applyBorder="1"/>
    <xf numFmtId="0" fontId="1" fillId="44" borderId="0" xfId="0" applyNumberFormat="1" applyFont="1" applyFill="1" applyBorder="1" applyAlignment="1"/>
    <xf numFmtId="43" fontId="1" fillId="44" borderId="0" xfId="1" applyFont="1" applyFill="1" applyBorder="1"/>
    <xf numFmtId="10" fontId="1" fillId="44" borderId="0" xfId="0" applyNumberFormat="1" applyFont="1" applyFill="1" applyBorder="1"/>
    <xf numFmtId="2" fontId="1" fillId="44" borderId="0" xfId="0" applyNumberFormat="1" applyFont="1" applyFill="1" applyBorder="1"/>
    <xf numFmtId="0" fontId="1" fillId="44" borderId="0" xfId="0" applyFont="1" applyFill="1" applyBorder="1" applyAlignment="1">
      <alignment horizontal="left"/>
    </xf>
    <xf numFmtId="0" fontId="0" fillId="45" borderId="0" xfId="0" applyFill="1"/>
    <xf numFmtId="4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808000"/>
      <color rgb="FF33669B"/>
      <color rgb="FF666633"/>
      <color rgb="FF009900"/>
      <color rgb="FF003300"/>
      <color rgb="FF009200"/>
      <color rgb="FFFD6E5F"/>
      <color rgb="FFCC00FF"/>
      <color rgb="FF9900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8.1122937657963641E-4"/>
          <c:y val="4.2057306669321592E-3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rgbClr val="33669B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D6E5F"/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FC0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dLbl>
              <c:idx val="3"/>
              <c:layout>
                <c:manualLayout>
                  <c:x val="-4.6211937144267266E-2"/>
                  <c:y val="-4.327290042534594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86738576532942E-4"/>
                  <c:y val="-1.8693669254837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503966031409615E-3"/>
                  <c:y val="-3.27009635631364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Hoja1!$B$5:$B$14</c:f>
              <c:strCache>
                <c:ptCount val="10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Mixto</c:v>
                </c:pt>
                <c:pt idx="5">
                  <c:v>Otras Superficies de Agua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Decidua</c:v>
                </c:pt>
                <c:pt idx="9">
                  <c:v>Zona Urbana Discontinua</c:v>
                </c:pt>
              </c:strCache>
            </c:strRef>
          </c:cat>
          <c:val>
            <c:numRef>
              <c:f>Hoja1!$E$5:$E$14</c:f>
              <c:numCache>
                <c:formatCode>0.00%</c:formatCode>
                <c:ptCount val="10"/>
                <c:pt idx="0">
                  <c:v>2.026134837133314E-2</c:v>
                </c:pt>
                <c:pt idx="1">
                  <c:v>2.5094124720625693E-2</c:v>
                </c:pt>
                <c:pt idx="2">
                  <c:v>3.2234329304261906E-2</c:v>
                </c:pt>
                <c:pt idx="3">
                  <c:v>0.15811251114165167</c:v>
                </c:pt>
                <c:pt idx="4">
                  <c:v>6.0336257334077956E-4</c:v>
                </c:pt>
                <c:pt idx="5">
                  <c:v>3.9004099763489575E-3</c:v>
                </c:pt>
                <c:pt idx="6">
                  <c:v>0.40571497386915145</c:v>
                </c:pt>
                <c:pt idx="7">
                  <c:v>8.782017226726422E-3</c:v>
                </c:pt>
                <c:pt idx="8">
                  <c:v>0.34395804766692212</c:v>
                </c:pt>
                <c:pt idx="9">
                  <c:v>1.3388751496380713E-3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6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5.9587159207287032E-4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Hoja1!$E$17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6.0858824465225992E-3"/>
                  <c:y val="-3.487728649303455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715528719264594E-2"/>
                  <c:y val="-3.582152230971128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Hoja1!$B$18:$B$19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Hoja1!$E$18:$E$19</c:f>
              <c:numCache>
                <c:formatCode>0.00%</c:formatCode>
                <c:ptCount val="2"/>
                <c:pt idx="0">
                  <c:v>0.21604432773988005</c:v>
                </c:pt>
                <c:pt idx="1">
                  <c:v>0.78395567226012008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27516</xdr:colOff>
      <xdr:row>0</xdr:row>
      <xdr:rowOff>74084</xdr:rowOff>
    </xdr:from>
    <xdr:to>
      <xdr:col>14</xdr:col>
      <xdr:colOff>275167</xdr:colOff>
      <xdr:row>14</xdr:row>
      <xdr:rowOff>148168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610659</xdr:colOff>
      <xdr:row>15</xdr:row>
      <xdr:rowOff>116416</xdr:rowOff>
    </xdr:from>
    <xdr:to>
      <xdr:col>13</xdr:col>
      <xdr:colOff>364066</xdr:colOff>
      <xdr:row>26</xdr:row>
      <xdr:rowOff>84666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tabSelected="1" zoomScale="90" zoomScaleNormal="90" workbookViewId="0">
      <selection activeCell="C19" sqref="C19"/>
    </sheetView>
  </sheetViews>
  <sheetFormatPr baseColWidth="10" defaultColWidth="9.140625" defaultRowHeight="15" x14ac:dyDescent="0.25"/>
  <cols>
    <col min="1" max="1" width="9.140625" style="22"/>
    <col min="2" max="2" width="32.5703125" bestFit="1" customWidth="1"/>
    <col min="3" max="3" width="12.5703125" bestFit="1" customWidth="1"/>
    <col min="4" max="4" width="14" bestFit="1" customWidth="1"/>
    <col min="5" max="5" width="12" bestFit="1" customWidth="1"/>
    <col min="15" max="15" width="36.7109375" bestFit="1" customWidth="1"/>
  </cols>
  <sheetData>
    <row r="1" spans="1:16" x14ac:dyDescent="0.25">
      <c r="B1" s="24" t="s">
        <v>0</v>
      </c>
      <c r="C1" s="25" t="s">
        <v>19</v>
      </c>
      <c r="D1" s="25"/>
      <c r="E1" s="26"/>
      <c r="F1" s="25"/>
    </row>
    <row r="2" spans="1:16" x14ac:dyDescent="0.25">
      <c r="B2" s="27" t="s">
        <v>1</v>
      </c>
      <c r="C2" s="28" t="s">
        <v>20</v>
      </c>
      <c r="D2" s="25"/>
      <c r="E2" s="25"/>
      <c r="F2" s="25"/>
    </row>
    <row r="3" spans="1:16" x14ac:dyDescent="0.25">
      <c r="B3" s="25"/>
      <c r="C3" s="25"/>
      <c r="D3" s="25"/>
      <c r="E3" s="25"/>
      <c r="F3" s="25"/>
    </row>
    <row r="4" spans="1:16" x14ac:dyDescent="0.25">
      <c r="B4" s="43" t="s">
        <v>2</v>
      </c>
      <c r="C4" s="44" t="s">
        <v>3</v>
      </c>
      <c r="D4" s="44" t="s">
        <v>4</v>
      </c>
      <c r="E4" s="44" t="s">
        <v>5</v>
      </c>
      <c r="F4" s="25"/>
    </row>
    <row r="5" spans="1:16" x14ac:dyDescent="0.25">
      <c r="A5" s="33"/>
      <c r="B5" s="21" t="s">
        <v>6</v>
      </c>
      <c r="C5" s="51">
        <f>Hoja2!F$5*Hoja2!D5</f>
        <v>569.95172968560109</v>
      </c>
      <c r="D5" s="29">
        <f>C5/100</f>
        <v>5.6995172968560111</v>
      </c>
      <c r="E5" s="30">
        <f t="shared" ref="E5:E14" si="0">D5/D$15</f>
        <v>2.026134837133314E-2</v>
      </c>
      <c r="F5" s="25"/>
      <c r="O5" s="20"/>
      <c r="P5" s="19"/>
    </row>
    <row r="6" spans="1:16" x14ac:dyDescent="0.25">
      <c r="A6" s="34"/>
      <c r="B6" s="21" t="s">
        <v>7</v>
      </c>
      <c r="C6" s="51">
        <f>Hoja2!F$5*Hoja2!D6</f>
        <v>705.89772839120064</v>
      </c>
      <c r="D6" s="29">
        <f t="shared" ref="D6:D14" si="1">C6/100</f>
        <v>7.0589772839120064</v>
      </c>
      <c r="E6" s="30">
        <f t="shared" si="0"/>
        <v>2.5094124720625693E-2</v>
      </c>
      <c r="F6" s="25"/>
      <c r="O6" s="20"/>
      <c r="P6" s="19"/>
    </row>
    <row r="7" spans="1:16" x14ac:dyDescent="0.25">
      <c r="A7" s="35"/>
      <c r="B7" s="21" t="s">
        <v>18</v>
      </c>
      <c r="C7" s="51">
        <f>Hoja2!F$5*Hoja2!D7</f>
        <v>906.75168332888722</v>
      </c>
      <c r="D7" s="29">
        <f t="shared" si="1"/>
        <v>9.067516833288872</v>
      </c>
      <c r="E7" s="30">
        <f t="shared" si="0"/>
        <v>3.2234329304261906E-2</v>
      </c>
      <c r="F7" s="25"/>
      <c r="O7" s="20"/>
      <c r="P7" s="19"/>
    </row>
    <row r="8" spans="1:16" x14ac:dyDescent="0.25">
      <c r="A8" s="36"/>
      <c r="B8" s="21" t="s">
        <v>17</v>
      </c>
      <c r="C8" s="51">
        <f>Hoja2!F$5*Hoja2!D8</f>
        <v>4447.7049384146612</v>
      </c>
      <c r="D8" s="29">
        <f t="shared" si="1"/>
        <v>44.477049384146611</v>
      </c>
      <c r="E8" s="30">
        <f t="shared" si="0"/>
        <v>0.15811251114165167</v>
      </c>
      <c r="F8" s="25"/>
      <c r="O8" s="20"/>
      <c r="P8" s="19"/>
    </row>
    <row r="9" spans="1:16" x14ac:dyDescent="0.25">
      <c r="A9" s="37"/>
      <c r="B9" s="21" t="s">
        <v>14</v>
      </c>
      <c r="C9" s="51">
        <f>Hoja2!F$5*Hoja2!D9</f>
        <v>16.972589188076125</v>
      </c>
      <c r="D9" s="29">
        <f t="shared" si="1"/>
        <v>0.16972589188076126</v>
      </c>
      <c r="E9" s="30">
        <f t="shared" si="0"/>
        <v>6.0336257334077956E-4</v>
      </c>
      <c r="F9" s="25"/>
      <c r="O9" s="20"/>
      <c r="P9" s="19"/>
    </row>
    <row r="10" spans="1:16" x14ac:dyDescent="0.25">
      <c r="A10" s="38"/>
      <c r="B10" s="21" t="s">
        <v>8</v>
      </c>
      <c r="C10" s="51">
        <f>Hoja2!F$5*Hoja2!D10</f>
        <v>109.71853263469615</v>
      </c>
      <c r="D10" s="29">
        <f t="shared" si="1"/>
        <v>1.0971853263469615</v>
      </c>
      <c r="E10" s="30">
        <f t="shared" si="0"/>
        <v>3.9004099763489575E-3</v>
      </c>
      <c r="F10" s="25"/>
      <c r="O10" s="20"/>
      <c r="P10" s="19"/>
    </row>
    <row r="11" spans="1:16" x14ac:dyDescent="0.25">
      <c r="A11" s="39"/>
      <c r="B11" s="21" t="s">
        <v>9</v>
      </c>
      <c r="C11" s="51">
        <f>Hoja2!F$5*Hoja2!D11</f>
        <v>11412.762214939228</v>
      </c>
      <c r="D11" s="29">
        <f t="shared" si="1"/>
        <v>114.12762214939228</v>
      </c>
      <c r="E11" s="30">
        <f t="shared" si="0"/>
        <v>0.40571497386915145</v>
      </c>
      <c r="F11" s="25"/>
      <c r="O11" s="20"/>
      <c r="P11" s="19"/>
    </row>
    <row r="12" spans="1:16" x14ac:dyDescent="0.25">
      <c r="A12" s="40"/>
      <c r="B12" s="21" t="s">
        <v>10</v>
      </c>
      <c r="C12" s="51">
        <f>Hoja2!F$5*Hoja2!D12</f>
        <v>247.0381445878142</v>
      </c>
      <c r="D12" s="29">
        <f t="shared" si="1"/>
        <v>2.4703814458781421</v>
      </c>
      <c r="E12" s="30">
        <f t="shared" si="0"/>
        <v>8.782017226726422E-3</v>
      </c>
      <c r="F12" s="25"/>
      <c r="O12" s="20"/>
      <c r="P12" s="19"/>
    </row>
    <row r="13" spans="1:16" x14ac:dyDescent="0.25">
      <c r="A13" s="41"/>
      <c r="B13" s="21" t="s">
        <v>15</v>
      </c>
      <c r="C13" s="51">
        <f>Hoja2!F$5*Hoja2!D13</f>
        <v>9675.5398808705177</v>
      </c>
      <c r="D13" s="29">
        <f t="shared" si="1"/>
        <v>96.755398808705181</v>
      </c>
      <c r="E13" s="30">
        <f t="shared" si="0"/>
        <v>0.34395804766692212</v>
      </c>
      <c r="F13" s="25"/>
      <c r="O13" s="20"/>
      <c r="P13" s="19"/>
    </row>
    <row r="14" spans="1:16" x14ac:dyDescent="0.25">
      <c r="A14" s="42"/>
      <c r="B14" s="21" t="s">
        <v>16</v>
      </c>
      <c r="C14" s="51">
        <f>Hoja2!F$5*Hoja2!D14</f>
        <v>37.662557959318939</v>
      </c>
      <c r="D14" s="29">
        <f t="shared" si="1"/>
        <v>0.37662557959318937</v>
      </c>
      <c r="E14" s="30">
        <f t="shared" si="0"/>
        <v>1.3388751496380713E-3</v>
      </c>
      <c r="F14" s="25"/>
      <c r="O14" s="21"/>
      <c r="P14" s="19"/>
    </row>
    <row r="15" spans="1:16" x14ac:dyDescent="0.25">
      <c r="B15" s="45" t="s">
        <v>11</v>
      </c>
      <c r="C15" s="46">
        <f>SUM(C5:C14)</f>
        <v>28130.000000000004</v>
      </c>
      <c r="D15" s="46">
        <f>SUM(D5:D14)</f>
        <v>281.29999999999995</v>
      </c>
      <c r="E15" s="47">
        <f>SUM(E5:E14)</f>
        <v>1.0000000000000002</v>
      </c>
      <c r="F15" s="25"/>
      <c r="P15" s="23"/>
    </row>
    <row r="16" spans="1:16" x14ac:dyDescent="0.25">
      <c r="B16" s="25"/>
      <c r="C16" s="29"/>
      <c r="D16" s="25"/>
      <c r="E16" s="25"/>
      <c r="F16" s="25"/>
    </row>
    <row r="17" spans="1:6" x14ac:dyDescent="0.25">
      <c r="B17" s="43" t="s">
        <v>2</v>
      </c>
      <c r="C17" s="44" t="s">
        <v>3</v>
      </c>
      <c r="D17" s="48" t="s">
        <v>4</v>
      </c>
      <c r="E17" s="48" t="s">
        <v>5</v>
      </c>
      <c r="F17" s="25"/>
    </row>
    <row r="18" spans="1:6" x14ac:dyDescent="0.25">
      <c r="A18" s="50"/>
      <c r="B18" s="31" t="s">
        <v>12</v>
      </c>
      <c r="C18" s="29">
        <f>SUM(C6:C9)</f>
        <v>6077.3269393228247</v>
      </c>
      <c r="D18" s="29">
        <f>C18/100</f>
        <v>60.773269393228247</v>
      </c>
      <c r="E18" s="30">
        <f>D18/D$20</f>
        <v>0.21604432773988005</v>
      </c>
      <c r="F18" s="25"/>
    </row>
    <row r="19" spans="1:6" x14ac:dyDescent="0.25">
      <c r="A19" s="39"/>
      <c r="B19" s="32" t="s">
        <v>13</v>
      </c>
      <c r="C19" s="29">
        <f>C10+C11+C12+C13+C14+C5</f>
        <v>22052.673060677174</v>
      </c>
      <c r="D19" s="29">
        <f>C19/100</f>
        <v>220.52673060677174</v>
      </c>
      <c r="E19" s="30">
        <f>D19/D$20</f>
        <v>0.78395567226012008</v>
      </c>
      <c r="F19" s="25"/>
    </row>
    <row r="20" spans="1:6" x14ac:dyDescent="0.25">
      <c r="B20" s="49" t="s">
        <v>11</v>
      </c>
      <c r="C20" s="46">
        <f>SUM(C18:C19)</f>
        <v>28130</v>
      </c>
      <c r="D20" s="46">
        <f>SUM(D18:D19)</f>
        <v>281.29999999999995</v>
      </c>
      <c r="E20" s="47">
        <f>SUM(E18:E19)</f>
        <v>1.0000000000000002</v>
      </c>
      <c r="F20" s="25"/>
    </row>
    <row r="21" spans="1:6" x14ac:dyDescent="0.25">
      <c r="B21" s="25"/>
      <c r="C21" s="25"/>
      <c r="D21" s="25"/>
      <c r="E21" s="25"/>
      <c r="F21" s="25"/>
    </row>
    <row r="22" spans="1:6" x14ac:dyDescent="0.25">
      <c r="B22" s="25"/>
      <c r="C22" s="25"/>
      <c r="D22" s="25"/>
      <c r="E22" s="25"/>
      <c r="F22" s="2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"/>
  <sheetViews>
    <sheetView workbookViewId="0">
      <selection activeCell="F5" sqref="F5"/>
    </sheetView>
  </sheetViews>
  <sheetFormatPr baseColWidth="10" defaultColWidth="9.140625" defaultRowHeight="15" x14ac:dyDescent="0.25"/>
  <cols>
    <col min="1" max="1" width="32.5703125" bestFit="1" customWidth="1"/>
    <col min="4" max="4" width="12" bestFit="1" customWidth="1"/>
  </cols>
  <sheetData>
    <row r="3" spans="1:6" ht="15.75" thickBot="1" x14ac:dyDescent="0.3"/>
    <row r="4" spans="1:6" ht="15.75" thickBot="1" x14ac:dyDescent="0.3">
      <c r="A4" s="12" t="s">
        <v>2</v>
      </c>
      <c r="B4" s="16" t="s">
        <v>3</v>
      </c>
      <c r="C4" s="16" t="s">
        <v>4</v>
      </c>
      <c r="D4" s="7" t="s">
        <v>5</v>
      </c>
      <c r="F4" s="24" t="s">
        <v>21</v>
      </c>
    </row>
    <row r="5" spans="1:6" x14ac:dyDescent="0.25">
      <c r="A5" s="2" t="s">
        <v>6</v>
      </c>
      <c r="B5" s="13">
        <v>558.18485754899996</v>
      </c>
      <c r="C5" s="8">
        <f>B5/100</f>
        <v>5.5818485754899996</v>
      </c>
      <c r="D5" s="6">
        <f t="shared" ref="D5:D14" si="0">C5/C$15</f>
        <v>2.0261348371333136E-2</v>
      </c>
      <c r="F5">
        <v>28130</v>
      </c>
    </row>
    <row r="6" spans="1:6" x14ac:dyDescent="0.25">
      <c r="A6" s="10" t="s">
        <v>7</v>
      </c>
      <c r="B6" s="18">
        <v>691.32419895199996</v>
      </c>
      <c r="C6" s="1">
        <f t="shared" ref="C6:C14" si="1">B6/100</f>
        <v>6.9132419895199995</v>
      </c>
      <c r="D6" s="5">
        <f t="shared" si="0"/>
        <v>2.509412472062569E-2</v>
      </c>
    </row>
    <row r="7" spans="1:6" x14ac:dyDescent="0.25">
      <c r="A7" s="10" t="s">
        <v>18</v>
      </c>
      <c r="B7" s="18">
        <v>888.03144692700005</v>
      </c>
      <c r="C7" s="1">
        <f t="shared" si="1"/>
        <v>8.8803144692700009</v>
      </c>
      <c r="D7" s="5">
        <f t="shared" si="0"/>
        <v>3.2234329304261899E-2</v>
      </c>
    </row>
    <row r="8" spans="1:6" x14ac:dyDescent="0.25">
      <c r="A8" s="10" t="s">
        <v>17</v>
      </c>
      <c r="B8" s="18">
        <v>4355.8803634799997</v>
      </c>
      <c r="C8" s="1">
        <f t="shared" si="1"/>
        <v>43.5588036348</v>
      </c>
      <c r="D8" s="5">
        <f t="shared" si="0"/>
        <v>0.15811251114165165</v>
      </c>
    </row>
    <row r="9" spans="1:6" x14ac:dyDescent="0.25">
      <c r="A9" s="10" t="s">
        <v>14</v>
      </c>
      <c r="B9" s="18">
        <v>16.622183572299999</v>
      </c>
      <c r="C9" s="1">
        <f t="shared" si="1"/>
        <v>0.16622183572299998</v>
      </c>
      <c r="D9" s="5">
        <f t="shared" si="0"/>
        <v>6.0336257334077945E-4</v>
      </c>
    </row>
    <row r="10" spans="1:6" x14ac:dyDescent="0.25">
      <c r="A10" s="10" t="s">
        <v>8</v>
      </c>
      <c r="B10" s="18">
        <v>107.45335143200001</v>
      </c>
      <c r="C10" s="1">
        <f t="shared" si="1"/>
        <v>1.0745335143200001</v>
      </c>
      <c r="D10" s="5">
        <f t="shared" si="0"/>
        <v>3.9004099763489566E-3</v>
      </c>
    </row>
    <row r="11" spans="1:6" x14ac:dyDescent="0.25">
      <c r="A11" s="10" t="s">
        <v>9</v>
      </c>
      <c r="B11" s="18">
        <v>11177.141360199999</v>
      </c>
      <c r="C11" s="1">
        <f t="shared" si="1"/>
        <v>111.771413602</v>
      </c>
      <c r="D11" s="5">
        <f t="shared" si="0"/>
        <v>0.4057149738691514</v>
      </c>
    </row>
    <row r="12" spans="1:6" x14ac:dyDescent="0.25">
      <c r="A12" s="10" t="s">
        <v>10</v>
      </c>
      <c r="B12" s="18">
        <v>241.93794731</v>
      </c>
      <c r="C12" s="1">
        <f t="shared" si="1"/>
        <v>2.4193794730999998</v>
      </c>
      <c r="D12" s="5">
        <f t="shared" si="0"/>
        <v>8.7820172267264202E-3</v>
      </c>
    </row>
    <row r="13" spans="1:6" x14ac:dyDescent="0.25">
      <c r="A13" s="10" t="s">
        <v>15</v>
      </c>
      <c r="B13" s="18">
        <v>9475.7846477500007</v>
      </c>
      <c r="C13" s="1">
        <f t="shared" si="1"/>
        <v>94.75784647750001</v>
      </c>
      <c r="D13" s="5">
        <f t="shared" si="0"/>
        <v>0.34395804766692206</v>
      </c>
    </row>
    <row r="14" spans="1:6" ht="15.75" thickBot="1" x14ac:dyDescent="0.3">
      <c r="A14" s="17" t="s">
        <v>16</v>
      </c>
      <c r="B14" s="14">
        <v>36.884999999999998</v>
      </c>
      <c r="C14" s="11">
        <f t="shared" si="1"/>
        <v>0.36884999999999996</v>
      </c>
      <c r="D14" s="15">
        <f t="shared" si="0"/>
        <v>1.338875149638071E-3</v>
      </c>
    </row>
    <row r="15" spans="1:6" ht="15.75" thickBot="1" x14ac:dyDescent="0.3">
      <c r="A15" s="4" t="s">
        <v>11</v>
      </c>
      <c r="B15" s="3">
        <f>SUM(B5:B14)</f>
        <v>27549.245357172298</v>
      </c>
      <c r="C15" s="3">
        <f>SUM(C5:C14)</f>
        <v>275.49245357172299</v>
      </c>
      <c r="D15" s="9">
        <f>SUM(D5:D14)</f>
        <v>1.0000000000000002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2015-04-27T19:03:59Z</dcterms:modified>
</cp:coreProperties>
</file>