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B22" i="1" l="1"/>
  <c r="B21" i="1"/>
  <c r="C22" i="1" l="1"/>
  <c r="C21" i="1"/>
  <c r="C6" i="1"/>
  <c r="C7" i="1"/>
  <c r="C8" i="1"/>
  <c r="C9" i="1"/>
  <c r="C10" i="1"/>
  <c r="C11" i="1"/>
  <c r="C12" i="1"/>
  <c r="C13" i="1"/>
  <c r="C14" i="1"/>
  <c r="C15" i="1"/>
  <c r="C16" i="1"/>
  <c r="C17" i="1"/>
  <c r="C5" i="1"/>
  <c r="B18" i="1"/>
  <c r="C18" i="1" l="1"/>
  <c r="D6" i="1" s="1"/>
  <c r="C23" i="1"/>
  <c r="D22" i="1" s="1"/>
  <c r="D9" i="1"/>
  <c r="B23" i="1"/>
  <c r="D17" i="1" l="1"/>
  <c r="D14" i="1"/>
  <c r="D7" i="1"/>
  <c r="D11" i="1"/>
  <c r="D15" i="1"/>
  <c r="D12" i="1"/>
  <c r="D8" i="1"/>
  <c r="D16" i="1"/>
  <c r="D13" i="1"/>
  <c r="D5" i="1"/>
  <c r="D10" i="1"/>
  <c r="D21" i="1"/>
  <c r="D23" i="1" s="1"/>
  <c r="D18" i="1" l="1"/>
</calcChain>
</file>

<file path=xl/sharedStrings.xml><?xml version="1.0" encoding="utf-8"?>
<sst xmlns="http://schemas.openxmlformats.org/spreadsheetml/2006/main" count="29" uniqueCount="24">
  <si>
    <t>Municipio</t>
  </si>
  <si>
    <t>Geocódigo</t>
  </si>
  <si>
    <t>Categoría</t>
  </si>
  <si>
    <t>Superficie ha</t>
  </si>
  <si>
    <r>
      <t>Superficie Km</t>
    </r>
    <r>
      <rPr>
        <b/>
        <sz val="11"/>
        <color theme="1"/>
        <rFont val="Calibri"/>
        <family val="2"/>
      </rPr>
      <t>²</t>
    </r>
  </si>
  <si>
    <t>Superficie %</t>
  </si>
  <si>
    <t>Agricultura Tecnificada</t>
  </si>
  <si>
    <t>Árboles Dispersos Fuera de Bosque</t>
  </si>
  <si>
    <t>Bosque de Conífera Denso</t>
  </si>
  <si>
    <t>Bosque de Conífera Ralo</t>
  </si>
  <si>
    <t>Bosque Latifoliado Deciduo</t>
  </si>
  <si>
    <t>Bosque Latifoliado Húmedo</t>
  </si>
  <si>
    <t>Bosque Mixto</t>
  </si>
  <si>
    <t>Cafetales</t>
  </si>
  <si>
    <t>Pastos/Cultivos</t>
  </si>
  <si>
    <t>Vegetación Secundaria Decidua</t>
  </si>
  <si>
    <t>Vegetación Secundaria Húmeda</t>
  </si>
  <si>
    <t>Zona Urbana Discontinua</t>
  </si>
  <si>
    <t>Total</t>
  </si>
  <si>
    <t>Bosque</t>
  </si>
  <si>
    <t>No Bosque</t>
  </si>
  <si>
    <t>Otras Superficies de Agua</t>
  </si>
  <si>
    <t>Moropolí</t>
  </si>
  <si>
    <t>0708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</si>
</sst>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2" borderId="1" xfId="0" applyFont="1" applyFill="1" applyBorder="1"/>
    <xf numFmtId="0" fontId="0" fillId="0" borderId="1" xfId="0" applyBorder="1"/>
    <xf numFmtId="0" fontId="1" fillId="2" borderId="1" xfId="0" applyNumberFormat="1" applyFont="1" applyFill="1" applyBorder="1"/>
    <xf numFmtId="49" fontId="0" fillId="0" borderId="1" xfId="0" applyNumberFormat="1" applyBorder="1" applyAlignment="1">
      <alignment horizontal="left"/>
    </xf>
    <xf numFmtId="1" fontId="1" fillId="2" borderId="2" xfId="0" applyNumberFormat="1" applyFont="1" applyFill="1" applyBorder="1"/>
    <xf numFmtId="0" fontId="1" fillId="2" borderId="3" xfId="0" applyFont="1" applyFill="1" applyBorder="1"/>
    <xf numFmtId="0" fontId="1" fillId="2" borderId="4" xfId="0" applyFont="1" applyFill="1" applyBorder="1"/>
    <xf numFmtId="0" fontId="1" fillId="2" borderId="5" xfId="0" applyNumberFormat="1" applyFont="1" applyFill="1" applyBorder="1" applyAlignment="1"/>
    <xf numFmtId="10" fontId="0" fillId="0" borderId="10" xfId="0" applyNumberFormat="1" applyFill="1" applyBorder="1"/>
    <xf numFmtId="10" fontId="1" fillId="2" borderId="15" xfId="0" applyNumberFormat="1" applyFont="1" applyFill="1" applyBorder="1"/>
    <xf numFmtId="10" fontId="0" fillId="0" borderId="8" xfId="0" applyNumberFormat="1" applyFill="1" applyBorder="1"/>
    <xf numFmtId="10" fontId="0" fillId="0" borderId="13" xfId="0" applyNumberFormat="1" applyFill="1" applyBorder="1"/>
    <xf numFmtId="0" fontId="0" fillId="0" borderId="6" xfId="0" applyBorder="1"/>
    <xf numFmtId="10" fontId="0" fillId="0" borderId="8" xfId="0" applyNumberFormat="1" applyBorder="1"/>
    <xf numFmtId="0" fontId="0" fillId="0" borderId="11" xfId="0" applyBorder="1"/>
    <xf numFmtId="10" fontId="0" fillId="0" borderId="13" xfId="0" applyNumberFormat="1" applyBorder="1"/>
    <xf numFmtId="4" fontId="0" fillId="0" borderId="7" xfId="0" applyNumberFormat="1" applyFill="1" applyBorder="1"/>
    <xf numFmtId="4" fontId="0" fillId="0" borderId="1" xfId="0" applyNumberFormat="1" applyFill="1" applyBorder="1"/>
    <xf numFmtId="4" fontId="0" fillId="0" borderId="12" xfId="0" applyNumberFormat="1" applyFill="1" applyBorder="1"/>
    <xf numFmtId="4" fontId="1" fillId="2" borderId="14" xfId="0" applyNumberFormat="1" applyFont="1" applyFill="1" applyBorder="1"/>
    <xf numFmtId="4" fontId="0" fillId="0" borderId="0" xfId="0" applyNumberFormat="1"/>
    <xf numFmtId="4" fontId="0" fillId="0" borderId="7" xfId="0" applyNumberFormat="1" applyBorder="1"/>
    <xf numFmtId="4" fontId="0" fillId="0" borderId="12" xfId="0" applyNumberFormat="1" applyBorder="1"/>
    <xf numFmtId="49" fontId="1" fillId="2" borderId="2" xfId="0" applyNumberFormat="1" applyFont="1" applyFill="1" applyBorder="1"/>
    <xf numFmtId="49" fontId="1" fillId="2" borderId="3" xfId="0" applyNumberFormat="1" applyFont="1" applyFill="1" applyBorder="1"/>
    <xf numFmtId="49" fontId="1" fillId="2" borderId="4" xfId="0" applyNumberFormat="1" applyFont="1" applyFill="1" applyBorder="1"/>
    <xf numFmtId="1" fontId="0" fillId="0" borderId="6" xfId="0" applyNumberFormat="1" applyBorder="1"/>
    <xf numFmtId="1" fontId="0" fillId="0" borderId="9" xfId="0" applyNumberFormat="1" applyBorder="1"/>
    <xf numFmtId="1" fontId="0" fillId="0" borderId="11" xfId="0" applyNumberFormat="1" applyBorder="1"/>
    <xf numFmtId="4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FD6E5F"/>
      <color rgb="FFFF6600"/>
      <color rgb="FF336699"/>
      <color rgb="FFFF9933"/>
      <color rgb="FFF0300A"/>
      <color rgb="FF33669B"/>
      <color rgb="FF00CCFF"/>
      <color rgb="FFCC6600"/>
      <color rgb="FF808000"/>
      <color rgb="FF6666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H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HN" sz="1800" b="1" i="0" baseline="0">
                <a:effectLst/>
              </a:rPr>
              <a:t>Porcentaje de Cobertura</a:t>
            </a:r>
            <a:endParaRPr lang="es-HN">
              <a:effectLst/>
            </a:endParaRPr>
          </a:p>
        </c:rich>
      </c:tx>
      <c:layout>
        <c:manualLayout>
          <c:xMode val="edge"/>
          <c:yMode val="edge"/>
          <c:x val="2.2541557305336822E-2"/>
          <c:y val="2.3148148148148147E-2"/>
        </c:manualLayout>
      </c:layout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Hoja1!$D$4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FF66FF"/>
              </a:solidFill>
            </c:spPr>
          </c:dPt>
          <c:dPt>
            <c:idx val="1"/>
            <c:bubble3D val="0"/>
            <c:spPr>
              <a:solidFill>
                <a:srgbClr val="009200"/>
              </a:solidFill>
            </c:spPr>
          </c:dPt>
          <c:dPt>
            <c:idx val="2"/>
            <c:bubble3D val="0"/>
            <c:spPr>
              <a:solidFill>
                <a:srgbClr val="003300"/>
              </a:solidFill>
            </c:spPr>
          </c:dPt>
          <c:dPt>
            <c:idx val="3"/>
            <c:bubble3D val="0"/>
            <c:spPr>
              <a:solidFill>
                <a:srgbClr val="009900"/>
              </a:solidFill>
            </c:spPr>
          </c:dPt>
          <c:dPt>
            <c:idx val="4"/>
            <c:bubble3D val="0"/>
            <c:spPr>
              <a:solidFill>
                <a:srgbClr val="666633"/>
              </a:solidFill>
            </c:spPr>
          </c:dPt>
          <c:dPt>
            <c:idx val="5"/>
            <c:bubble3D val="0"/>
            <c:spPr>
              <a:solidFill>
                <a:srgbClr val="006600"/>
              </a:solidFill>
            </c:spPr>
          </c:dPt>
          <c:dPt>
            <c:idx val="6"/>
            <c:bubble3D val="0"/>
            <c:spPr>
              <a:solidFill>
                <a:srgbClr val="808000"/>
              </a:solidFill>
            </c:spPr>
          </c:dPt>
          <c:dPt>
            <c:idx val="7"/>
            <c:bubble3D val="0"/>
            <c:spPr>
              <a:solidFill>
                <a:srgbClr val="CC6600"/>
              </a:solidFill>
            </c:spPr>
          </c:dPt>
          <c:dPt>
            <c:idx val="8"/>
            <c:bubble3D val="0"/>
            <c:spPr>
              <a:solidFill>
                <a:srgbClr val="336699"/>
              </a:solidFill>
            </c:spPr>
          </c:dPt>
          <c:dPt>
            <c:idx val="9"/>
            <c:bubble3D val="0"/>
            <c:spPr>
              <a:solidFill>
                <a:srgbClr val="FFFF00"/>
              </a:solidFill>
            </c:spPr>
          </c:dPt>
          <c:dPt>
            <c:idx val="10"/>
            <c:bubble3D val="0"/>
            <c:spPr>
              <a:solidFill>
                <a:schemeClr val="bg1">
                  <a:lumMod val="85000"/>
                </a:schemeClr>
              </a:solidFill>
            </c:spPr>
          </c:dPt>
          <c:dPt>
            <c:idx val="11"/>
            <c:bubble3D val="0"/>
            <c:spPr>
              <a:solidFill>
                <a:srgbClr val="FF6600"/>
              </a:solidFill>
            </c:spPr>
          </c:dPt>
          <c:dPt>
            <c:idx val="12"/>
            <c:bubble3D val="0"/>
            <c:spPr>
              <a:solidFill>
                <a:srgbClr val="FD6E5F"/>
              </a:solidFill>
            </c:spPr>
          </c:dPt>
          <c:dPt>
            <c:idx val="13"/>
            <c:bubble3D val="0"/>
            <c:spPr>
              <a:solidFill>
                <a:srgbClr val="FD6E5F"/>
              </a:solidFill>
            </c:spPr>
          </c:dPt>
          <c:dPt>
            <c:idx val="14"/>
            <c:bubble3D val="0"/>
            <c:spPr>
              <a:solidFill>
                <a:srgbClr val="F0300A"/>
              </a:solidFill>
            </c:spPr>
          </c:dPt>
          <c:dPt>
            <c:idx val="15"/>
            <c:bubble3D val="0"/>
            <c:spPr>
              <a:solidFill>
                <a:srgbClr val="FD6E5F"/>
              </a:solidFill>
            </c:spPr>
          </c:dPt>
          <c:dLbls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Hoja1!$A$5:$A$17</c:f>
              <c:strCache>
                <c:ptCount val="13"/>
                <c:pt idx="0">
                  <c:v>Agricultura Tecnificada</c:v>
                </c:pt>
                <c:pt idx="1">
                  <c:v>Árboles Dispersos Fuera de Bosque</c:v>
                </c:pt>
                <c:pt idx="2">
                  <c:v>Bosque de Conífera Denso</c:v>
                </c:pt>
                <c:pt idx="3">
                  <c:v>Bosque de Conífera Ralo</c:v>
                </c:pt>
                <c:pt idx="4">
                  <c:v>Bosque Latifoliado Deciduo</c:v>
                </c:pt>
                <c:pt idx="5">
                  <c:v>Bosque Latifoliado Húmedo</c:v>
                </c:pt>
                <c:pt idx="6">
                  <c:v>Bosque Mixto</c:v>
                </c:pt>
                <c:pt idx="7">
                  <c:v>Cafetales</c:v>
                </c:pt>
                <c:pt idx="8">
                  <c:v>Otras Superficies de Agua</c:v>
                </c:pt>
                <c:pt idx="9">
                  <c:v>Pastos/Cultivos</c:v>
                </c:pt>
                <c:pt idx="10">
                  <c:v>Vegetación Secundaria Decidua</c:v>
                </c:pt>
                <c:pt idx="11">
                  <c:v>Vegetación Secundaria Húmeda</c:v>
                </c:pt>
                <c:pt idx="12">
                  <c:v>Zona Urbana Discontinua</c:v>
                </c:pt>
              </c:strCache>
            </c:strRef>
          </c:cat>
          <c:val>
            <c:numRef>
              <c:f>Hoja1!$D$5:$D$17</c:f>
              <c:numCache>
                <c:formatCode>0.00%</c:formatCode>
                <c:ptCount val="13"/>
                <c:pt idx="0">
                  <c:v>0.1135007704433821</c:v>
                </c:pt>
                <c:pt idx="1">
                  <c:v>1.3481836264297779E-2</c:v>
                </c:pt>
                <c:pt idx="2">
                  <c:v>0.14961191367153115</c:v>
                </c:pt>
                <c:pt idx="3">
                  <c:v>0.14229236768390552</c:v>
                </c:pt>
                <c:pt idx="4">
                  <c:v>4.7646097998797286E-2</c:v>
                </c:pt>
                <c:pt idx="5">
                  <c:v>6.4495308449203648E-3</c:v>
                </c:pt>
                <c:pt idx="6">
                  <c:v>4.6634182867301152E-3</c:v>
                </c:pt>
                <c:pt idx="7">
                  <c:v>6.4256354176106242E-2</c:v>
                </c:pt>
                <c:pt idx="8">
                  <c:v>1.2759934947519178E-3</c:v>
                </c:pt>
                <c:pt idx="9">
                  <c:v>0.18768222422913056</c:v>
                </c:pt>
                <c:pt idx="10">
                  <c:v>0.23662991395808144</c:v>
                </c:pt>
                <c:pt idx="11">
                  <c:v>2.8657222179892618E-2</c:v>
                </c:pt>
                <c:pt idx="12">
                  <c:v>3.8523567684728061E-3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64166666666666672"/>
          <c:y val="4.7754447360746572E-3"/>
          <c:w val="0.34166666666666667"/>
          <c:h val="0.95792614464858561"/>
        </c:manualLayout>
      </c:layout>
      <c:overlay val="0"/>
      <c:txPr>
        <a:bodyPr/>
        <a:lstStyle/>
        <a:p>
          <a:pPr rtl="0">
            <a:defRPr sz="700"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H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>
                <a:effectLst/>
              </a:rPr>
              <a:t>Bosque No Bosque</a:t>
            </a:r>
            <a:endParaRPr lang="es-HN">
              <a:effectLst/>
            </a:endParaRPr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Hoja1!$D$20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008000"/>
              </a:solidFill>
            </c:spPr>
          </c:dPt>
          <c:dPt>
            <c:idx val="1"/>
            <c:bubble3D val="0"/>
            <c:spPr>
              <a:solidFill>
                <a:srgbClr val="FFFF00"/>
              </a:solidFill>
            </c:spPr>
          </c:dPt>
          <c:dLbls>
            <c:txPr>
              <a:bodyPr/>
              <a:lstStyle/>
              <a:p>
                <a:pPr>
                  <a:defRPr sz="1400"/>
                </a:pPr>
                <a:endParaRPr lang="es-HN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Hoja1!$A$21:$A$22</c:f>
              <c:strCache>
                <c:ptCount val="2"/>
                <c:pt idx="0">
                  <c:v>Bosque</c:v>
                </c:pt>
                <c:pt idx="1">
                  <c:v>No Bosque</c:v>
                </c:pt>
              </c:strCache>
            </c:strRef>
          </c:cat>
          <c:val>
            <c:numRef>
              <c:f>Hoja1!$D$21:$D$22</c:f>
              <c:numCache>
                <c:formatCode>0.00%</c:formatCode>
                <c:ptCount val="2"/>
                <c:pt idx="0">
                  <c:v>0.3506633284858845</c:v>
                </c:pt>
                <c:pt idx="1">
                  <c:v>0.64933667151411556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590550</xdr:colOff>
      <xdr:row>0</xdr:row>
      <xdr:rowOff>33337</xdr:rowOff>
    </xdr:from>
    <xdr:to>
      <xdr:col>12</xdr:col>
      <xdr:colOff>285750</xdr:colOff>
      <xdr:row>14</xdr:row>
      <xdr:rowOff>90487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571500</xdr:colOff>
      <xdr:row>14</xdr:row>
      <xdr:rowOff>166687</xdr:rowOff>
    </xdr:from>
    <xdr:to>
      <xdr:col>12</xdr:col>
      <xdr:colOff>266700</xdr:colOff>
      <xdr:row>25</xdr:row>
      <xdr:rowOff>185737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tabSelected="1" workbookViewId="0">
      <selection activeCell="N14" sqref="N14"/>
    </sheetView>
  </sheetViews>
  <sheetFormatPr baseColWidth="10" defaultColWidth="9.140625" defaultRowHeight="15" x14ac:dyDescent="0.25"/>
  <cols>
    <col min="1" max="1" width="32.5703125" bestFit="1" customWidth="1"/>
    <col min="2" max="2" width="13.7109375" bestFit="1" customWidth="1"/>
    <col min="3" max="3" width="14" bestFit="1" customWidth="1"/>
    <col min="4" max="4" width="12" bestFit="1" customWidth="1"/>
  </cols>
  <sheetData>
    <row r="1" spans="1:4" x14ac:dyDescent="0.25">
      <c r="A1" s="1" t="s">
        <v>0</v>
      </c>
      <c r="B1" s="2" t="s">
        <v>22</v>
      </c>
    </row>
    <row r="2" spans="1:4" x14ac:dyDescent="0.25">
      <c r="A2" s="3" t="s">
        <v>1</v>
      </c>
      <c r="B2" s="4" t="s">
        <v>23</v>
      </c>
    </row>
    <row r="3" spans="1:4" ht="15.75" thickBot="1" x14ac:dyDescent="0.3"/>
    <row r="4" spans="1:4" ht="15.75" thickBot="1" x14ac:dyDescent="0.3">
      <c r="A4" s="5" t="s">
        <v>2</v>
      </c>
      <c r="B4" s="6" t="s">
        <v>3</v>
      </c>
      <c r="C4" s="6" t="s">
        <v>4</v>
      </c>
      <c r="D4" s="7" t="s">
        <v>5</v>
      </c>
    </row>
    <row r="5" spans="1:4" x14ac:dyDescent="0.25">
      <c r="A5" s="27" t="s">
        <v>6</v>
      </c>
      <c r="B5" s="22">
        <v>4118.1466676600003</v>
      </c>
      <c r="C5" s="17">
        <f>B5/100</f>
        <v>41.181466676600003</v>
      </c>
      <c r="D5" s="11">
        <f>C5/C$18</f>
        <v>0.1135007704433821</v>
      </c>
    </row>
    <row r="6" spans="1:4" x14ac:dyDescent="0.25">
      <c r="A6" s="28" t="s">
        <v>7</v>
      </c>
      <c r="B6" s="30">
        <v>489.16125299300001</v>
      </c>
      <c r="C6" s="18">
        <f t="shared" ref="C6:C17" si="0">B6/100</f>
        <v>4.8916125299299997</v>
      </c>
      <c r="D6" s="9">
        <f>C6/C$18</f>
        <v>1.3481836264297779E-2</v>
      </c>
    </row>
    <row r="7" spans="1:4" x14ac:dyDescent="0.25">
      <c r="A7" s="28" t="s">
        <v>8</v>
      </c>
      <c r="B7" s="30">
        <v>5428.3667090700001</v>
      </c>
      <c r="C7" s="18">
        <f t="shared" si="0"/>
        <v>54.2836670907</v>
      </c>
      <c r="D7" s="9">
        <f>C7/C$18</f>
        <v>0.14961191367153115</v>
      </c>
    </row>
    <row r="8" spans="1:4" x14ac:dyDescent="0.25">
      <c r="A8" s="28" t="s">
        <v>9</v>
      </c>
      <c r="B8" s="30">
        <v>5162.7917372000002</v>
      </c>
      <c r="C8" s="18">
        <f t="shared" si="0"/>
        <v>51.627917371999999</v>
      </c>
      <c r="D8" s="9">
        <f>C8/C$18</f>
        <v>0.14229236768390552</v>
      </c>
    </row>
    <row r="9" spans="1:4" x14ac:dyDescent="0.25">
      <c r="A9" s="28" t="s">
        <v>10</v>
      </c>
      <c r="B9" s="30">
        <v>1728.7426238099999</v>
      </c>
      <c r="C9" s="18">
        <f t="shared" si="0"/>
        <v>17.2874262381</v>
      </c>
      <c r="D9" s="9">
        <f>C9/C$18</f>
        <v>4.7646097998797286E-2</v>
      </c>
    </row>
    <row r="10" spans="1:4" x14ac:dyDescent="0.25">
      <c r="A10" s="28" t="s">
        <v>11</v>
      </c>
      <c r="B10" s="30">
        <v>234.00822614</v>
      </c>
      <c r="C10" s="18">
        <f t="shared" si="0"/>
        <v>2.3400822614000001</v>
      </c>
      <c r="D10" s="9">
        <f>C10/C$18</f>
        <v>6.4495308449203648E-3</v>
      </c>
    </row>
    <row r="11" spans="1:4" x14ac:dyDescent="0.25">
      <c r="A11" s="28" t="s">
        <v>12</v>
      </c>
      <c r="B11" s="30">
        <v>169.20273230199999</v>
      </c>
      <c r="C11" s="18">
        <f t="shared" si="0"/>
        <v>1.6920273230199998</v>
      </c>
      <c r="D11" s="9">
        <f>C11/C$18</f>
        <v>4.6634182867301152E-3</v>
      </c>
    </row>
    <row r="12" spans="1:4" x14ac:dyDescent="0.25">
      <c r="A12" s="28" t="s">
        <v>13</v>
      </c>
      <c r="B12" s="30">
        <v>2331.41228727</v>
      </c>
      <c r="C12" s="18">
        <f t="shared" si="0"/>
        <v>23.3141228727</v>
      </c>
      <c r="D12" s="9">
        <f>C12/C$18</f>
        <v>6.4256354176106242E-2</v>
      </c>
    </row>
    <row r="13" spans="1:4" x14ac:dyDescent="0.25">
      <c r="A13" s="28" t="s">
        <v>21</v>
      </c>
      <c r="B13" s="30">
        <v>46.296851887800003</v>
      </c>
      <c r="C13" s="18">
        <f t="shared" si="0"/>
        <v>0.462968518878</v>
      </c>
      <c r="D13" s="9">
        <f>C13/C$18</f>
        <v>1.2759934947519178E-3</v>
      </c>
    </row>
    <row r="14" spans="1:4" x14ac:dyDescent="0.25">
      <c r="A14" s="28" t="s">
        <v>14</v>
      </c>
      <c r="B14" s="30">
        <v>6809.6711878599999</v>
      </c>
      <c r="C14" s="18">
        <f t="shared" si="0"/>
        <v>68.096711878600004</v>
      </c>
      <c r="D14" s="9">
        <f>C14/C$18</f>
        <v>0.18768222422913056</v>
      </c>
    </row>
    <row r="15" spans="1:4" x14ac:dyDescent="0.25">
      <c r="A15" s="28" t="s">
        <v>15</v>
      </c>
      <c r="B15" s="30">
        <v>8585.6394439300002</v>
      </c>
      <c r="C15" s="18">
        <f t="shared" si="0"/>
        <v>85.856394439300004</v>
      </c>
      <c r="D15" s="9">
        <f>C15/C$18</f>
        <v>0.23662991395808144</v>
      </c>
    </row>
    <row r="16" spans="1:4" x14ac:dyDescent="0.25">
      <c r="A16" s="28" t="s">
        <v>16</v>
      </c>
      <c r="B16" s="30">
        <v>1039.76954133</v>
      </c>
      <c r="C16" s="18">
        <f t="shared" si="0"/>
        <v>10.397695413300001</v>
      </c>
      <c r="D16" s="9">
        <f>C16/C$18</f>
        <v>2.8657222179892618E-2</v>
      </c>
    </row>
    <row r="17" spans="1:4" ht="15.75" thickBot="1" x14ac:dyDescent="0.3">
      <c r="A17" s="29" t="s">
        <v>17</v>
      </c>
      <c r="B17" s="23">
        <v>139.77500000000001</v>
      </c>
      <c r="C17" s="19">
        <f t="shared" si="0"/>
        <v>1.39775</v>
      </c>
      <c r="D17" s="12">
        <f>C17/C$18</f>
        <v>3.8523567684728061E-3</v>
      </c>
    </row>
    <row r="18" spans="1:4" ht="15.75" thickBot="1" x14ac:dyDescent="0.3">
      <c r="A18" s="8" t="s">
        <v>18</v>
      </c>
      <c r="B18" s="20">
        <f>SUM(B5:B17)</f>
        <v>36282.984261452802</v>
      </c>
      <c r="C18" s="20">
        <f>SUM(C5:C17)</f>
        <v>362.82984261452805</v>
      </c>
      <c r="D18" s="10">
        <f>SUM(D5:D17)</f>
        <v>0.99999999999999989</v>
      </c>
    </row>
    <row r="19" spans="1:4" ht="15.75" thickBot="1" x14ac:dyDescent="0.3">
      <c r="B19" s="21"/>
      <c r="C19" s="21"/>
    </row>
    <row r="20" spans="1:4" ht="15.75" thickBot="1" x14ac:dyDescent="0.3">
      <c r="A20" s="24" t="s">
        <v>2</v>
      </c>
      <c r="B20" s="25" t="s">
        <v>3</v>
      </c>
      <c r="C20" s="25" t="s">
        <v>4</v>
      </c>
      <c r="D20" s="26" t="s">
        <v>5</v>
      </c>
    </row>
    <row r="21" spans="1:4" x14ac:dyDescent="0.25">
      <c r="A21" s="13" t="s">
        <v>19</v>
      </c>
      <c r="B21" s="22">
        <f>B7+B8+B9+B10+B11</f>
        <v>12723.112028522</v>
      </c>
      <c r="C21" s="22">
        <f>B21/100</f>
        <v>127.23112028522</v>
      </c>
      <c r="D21" s="14">
        <f>C21/C$23</f>
        <v>0.3506633284858845</v>
      </c>
    </row>
    <row r="22" spans="1:4" ht="15.75" thickBot="1" x14ac:dyDescent="0.3">
      <c r="A22" s="15" t="s">
        <v>20</v>
      </c>
      <c r="B22" s="23">
        <f>B5+B6+B12+B13+B14+B15+B16+B17</f>
        <v>23559.8722329308</v>
      </c>
      <c r="C22" s="23">
        <f>B22/100</f>
        <v>235.598722329308</v>
      </c>
      <c r="D22" s="16">
        <f>C22/C$23</f>
        <v>0.64933667151411556</v>
      </c>
    </row>
    <row r="23" spans="1:4" ht="15.75" thickBot="1" x14ac:dyDescent="0.3">
      <c r="A23" s="8" t="s">
        <v>18</v>
      </c>
      <c r="B23" s="20">
        <f>SUM(B21:B22)</f>
        <v>36282.984261452802</v>
      </c>
      <c r="C23" s="20">
        <f>SUM(C21:C22)</f>
        <v>362.82984261452799</v>
      </c>
      <c r="D23" s="10">
        <f>SUM(D21:D22)</f>
        <v>1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2014-11-25T17:14:17Z</dcterms:modified>
</cp:coreProperties>
</file>