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3" i="1" l="1"/>
  <c r="D22" i="1"/>
  <c r="D21" i="1"/>
  <c r="D18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C18" i="1"/>
  <c r="B18" i="1"/>
  <c r="C23" i="1"/>
  <c r="C22" i="1"/>
  <c r="C21" i="1"/>
  <c r="B23" i="1"/>
  <c r="B22" i="1"/>
  <c r="B21" i="1"/>
  <c r="C6" i="1"/>
  <c r="C7" i="1"/>
  <c r="C8" i="1"/>
  <c r="C9" i="1"/>
  <c r="C10" i="1"/>
  <c r="C11" i="1"/>
  <c r="C12" i="1"/>
  <c r="C13" i="1"/>
  <c r="C14" i="1"/>
  <c r="C15" i="1"/>
  <c r="C16" i="1"/>
  <c r="C17" i="1"/>
  <c r="C5" i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<sst xmlns="http://schemas.openxmlformats.org/spreadsheetml/2006/main" count="29" uniqueCount="24">
  <si>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</si>
  <si>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</si>
  <si>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</si>
  <si>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</si>
  <si>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</si>
  <si>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</si>
  <si>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</si>
  <si>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</si>
  <si>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</si>
  <si>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</si>
  <si>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</si>
  <si>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</si>
  <si>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</si>
  <si>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</si>
  <si>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</si>
  <si>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</si>
  <si>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</si>
  <si>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</si>
  <si>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</si>
  <si>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</si>
  <si>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</si>
  <si>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</si>
  <si>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El Porvenir</t>
  </si>
  <si>
    <t>0805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</si>
</sst>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2" fontId="0" fillId="0" borderId="1" xfId="0" applyNumberFormat="1" applyBorder="1"/>
    <xf numFmtId="0" fontId="0" fillId="0" borderId="6" xfId="0" applyBorder="1"/>
    <xf numFmtId="2" fontId="0" fillId="0" borderId="7" xfId="0" applyNumberFormat="1" applyBorder="1"/>
    <xf numFmtId="0" fontId="0" fillId="0" borderId="11" xfId="0" applyBorder="1"/>
    <xf numFmtId="2" fontId="0" fillId="0" borderId="12" xfId="0" applyNumberFormat="1" applyBorder="1"/>
    <xf numFmtId="4" fontId="0" fillId="0" borderId="1" xfId="0" applyNumberFormat="1" applyBorder="1"/>
    <xf numFmtId="1" fontId="0" fillId="0" borderId="9" xfId="0" applyNumberFormat="1" applyBorder="1"/>
    <xf numFmtId="10" fontId="0" fillId="0" borderId="10" xfId="0" applyNumberFormat="1" applyBorder="1"/>
    <xf numFmtId="4" fontId="1" fillId="2" borderId="14" xfId="0" applyNumberFormat="1" applyFont="1" applyFill="1" applyBorder="1"/>
    <xf numFmtId="2" fontId="1" fillId="2" borderId="14" xfId="0" applyNumberFormat="1" applyFont="1" applyFill="1" applyBorder="1"/>
    <xf numFmtId="10" fontId="1" fillId="2" borderId="15" xfId="0" applyNumberFormat="1" applyFont="1" applyFill="1" applyBorder="1"/>
    <xf numFmtId="1" fontId="0" fillId="0" borderId="6" xfId="0" applyNumberFormat="1" applyBorder="1"/>
    <xf numFmtId="4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10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CC6600"/>
      <color rgb="FF808000"/>
      <color rgb="FF666633"/>
      <color rgb="FF006600"/>
      <color rgb="FF008000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4.4763779527559049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1.3288721465340289E-2</c:v>
                </c:pt>
                <c:pt idx="1">
                  <c:v>0.22397026772471562</c:v>
                </c:pt>
                <c:pt idx="2">
                  <c:v>0.24810833868846099</c:v>
                </c:pt>
                <c:pt idx="3">
                  <c:v>4.651891990174379E-2</c:v>
                </c:pt>
                <c:pt idx="4">
                  <c:v>4.3997512751914455E-3</c:v>
                </c:pt>
                <c:pt idx="5">
                  <c:v>4.6574107160723778E-2</c:v>
                </c:pt>
                <c:pt idx="6">
                  <c:v>2.0516116531935281E-2</c:v>
                </c:pt>
                <c:pt idx="7">
                  <c:v>3.2066449468121688E-3</c:v>
                </c:pt>
                <c:pt idx="8">
                  <c:v>0.2945721082578921</c:v>
                </c:pt>
                <c:pt idx="9">
                  <c:v>2.5349705002191943E-3</c:v>
                </c:pt>
                <c:pt idx="10">
                  <c:v>5.1216614611436125E-2</c:v>
                </c:pt>
                <c:pt idx="11">
                  <c:v>3.9313431289810553E-2</c:v>
                </c:pt>
                <c:pt idx="12">
                  <c:v>5.7800076457184685E-3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9.4050743657042874E-3"/>
          <c:w val="0.34166666666666667"/>
          <c:h val="0.9532965150189559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0.5695713847508358</c:v>
                </c:pt>
                <c:pt idx="1">
                  <c:v>0.43042861524916431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spPr>
        <a:noFill/>
      </c:spPr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23812</xdr:rowOff>
    </xdr:from>
    <xdr:to>
      <xdr:col>12</xdr:col>
      <xdr:colOff>314325</xdr:colOff>
      <xdr:row>14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14</xdr:row>
      <xdr:rowOff>166687</xdr:rowOff>
    </xdr:from>
    <xdr:to>
      <xdr:col>12</xdr:col>
      <xdr:colOff>314325</xdr:colOff>
      <xdr:row>28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N12" sqref="N12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1</v>
      </c>
      <c r="B2" s="4" t="s">
        <v>23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0" t="s">
        <v>6</v>
      </c>
      <c r="B5" s="21">
        <v>552.42958335200001</v>
      </c>
      <c r="C5" s="11">
        <f>B5/100</f>
        <v>5.5242958335200001</v>
      </c>
      <c r="D5" s="22">
        <f>C5/C$18</f>
        <v>1.3288721465340289E-2</v>
      </c>
    </row>
    <row r="6" spans="1:4" x14ac:dyDescent="0.25">
      <c r="A6" s="15" t="s">
        <v>7</v>
      </c>
      <c r="B6" s="14">
        <v>9310.7378317099992</v>
      </c>
      <c r="C6" s="9">
        <f t="shared" ref="C6:C17" si="0">B6/100</f>
        <v>93.107378317099986</v>
      </c>
      <c r="D6" s="16">
        <f t="shared" ref="D6:D17" si="1">C6/C$18</f>
        <v>0.22397026772471562</v>
      </c>
    </row>
    <row r="7" spans="1:4" x14ac:dyDescent="0.25">
      <c r="A7" s="15" t="s">
        <v>8</v>
      </c>
      <c r="B7" s="14">
        <v>10314.1891058</v>
      </c>
      <c r="C7" s="9">
        <f t="shared" si="0"/>
        <v>103.141891058</v>
      </c>
      <c r="D7" s="16">
        <f t="shared" si="1"/>
        <v>0.24810833868846099</v>
      </c>
    </row>
    <row r="8" spans="1:4" x14ac:dyDescent="0.25">
      <c r="A8" s="15" t="s">
        <v>9</v>
      </c>
      <c r="B8" s="14">
        <v>1933.8525234599999</v>
      </c>
      <c r="C8" s="9">
        <f t="shared" si="0"/>
        <v>19.338525234599999</v>
      </c>
      <c r="D8" s="16">
        <f t="shared" si="1"/>
        <v>4.651891990174379E-2</v>
      </c>
    </row>
    <row r="9" spans="1:4" x14ac:dyDescent="0.25">
      <c r="A9" s="15" t="s">
        <v>10</v>
      </c>
      <c r="B9" s="14">
        <v>182.903432068</v>
      </c>
      <c r="C9" s="9">
        <f t="shared" si="0"/>
        <v>1.8290343206799999</v>
      </c>
      <c r="D9" s="16">
        <f t="shared" si="1"/>
        <v>4.3997512751914455E-3</v>
      </c>
    </row>
    <row r="10" spans="1:4" x14ac:dyDescent="0.25">
      <c r="A10" s="15" t="s">
        <v>11</v>
      </c>
      <c r="B10" s="14">
        <v>1936.14673021</v>
      </c>
      <c r="C10" s="9">
        <f t="shared" si="0"/>
        <v>19.361467302099999</v>
      </c>
      <c r="D10" s="16">
        <f t="shared" si="1"/>
        <v>4.6574107160723778E-2</v>
      </c>
    </row>
    <row r="11" spans="1:4" x14ac:dyDescent="0.25">
      <c r="A11" s="15" t="s">
        <v>12</v>
      </c>
      <c r="B11" s="14">
        <v>852.88187710900002</v>
      </c>
      <c r="C11" s="9">
        <f t="shared" si="0"/>
        <v>8.5288187710900001</v>
      </c>
      <c r="D11" s="16">
        <f t="shared" si="1"/>
        <v>2.0516116531935281E-2</v>
      </c>
    </row>
    <row r="12" spans="1:4" x14ac:dyDescent="0.25">
      <c r="A12" s="15" t="s">
        <v>13</v>
      </c>
      <c r="B12" s="14">
        <v>133.30443689000001</v>
      </c>
      <c r="C12" s="9">
        <f t="shared" si="0"/>
        <v>1.3330443689</v>
      </c>
      <c r="D12" s="16">
        <f t="shared" si="1"/>
        <v>3.2066449468121688E-3</v>
      </c>
    </row>
    <row r="13" spans="1:4" x14ac:dyDescent="0.25">
      <c r="A13" s="15" t="s">
        <v>14</v>
      </c>
      <c r="B13" s="14">
        <v>12245.748957600001</v>
      </c>
      <c r="C13" s="9">
        <f t="shared" si="0"/>
        <v>122.457489576</v>
      </c>
      <c r="D13" s="16">
        <f t="shared" si="1"/>
        <v>0.2945721082578921</v>
      </c>
    </row>
    <row r="14" spans="1:4" x14ac:dyDescent="0.25">
      <c r="A14" s="15" t="s">
        <v>15</v>
      </c>
      <c r="B14" s="14">
        <v>105.382049048</v>
      </c>
      <c r="C14" s="9">
        <f t="shared" si="0"/>
        <v>1.0538204904799999</v>
      </c>
      <c r="D14" s="16">
        <f t="shared" si="1"/>
        <v>2.5349705002191943E-3</v>
      </c>
    </row>
    <row r="15" spans="1:4" x14ac:dyDescent="0.25">
      <c r="A15" s="15" t="s">
        <v>16</v>
      </c>
      <c r="B15" s="14">
        <v>2129.14185494</v>
      </c>
      <c r="C15" s="9">
        <f t="shared" si="0"/>
        <v>21.291418549399999</v>
      </c>
      <c r="D15" s="16">
        <f t="shared" si="1"/>
        <v>5.1216614611436125E-2</v>
      </c>
    </row>
    <row r="16" spans="1:4" x14ac:dyDescent="0.25">
      <c r="A16" s="15" t="s">
        <v>17</v>
      </c>
      <c r="B16" s="14">
        <v>1634.31090976</v>
      </c>
      <c r="C16" s="9">
        <f t="shared" si="0"/>
        <v>16.343109097599999</v>
      </c>
      <c r="D16" s="16">
        <f t="shared" si="1"/>
        <v>3.9313431289810553E-2</v>
      </c>
    </row>
    <row r="17" spans="1:4" ht="15.75" thickBot="1" x14ac:dyDescent="0.3">
      <c r="A17" s="23" t="s">
        <v>18</v>
      </c>
      <c r="B17" s="24">
        <v>240.2825</v>
      </c>
      <c r="C17" s="13">
        <f t="shared" si="0"/>
        <v>2.402825</v>
      </c>
      <c r="D17" s="25">
        <f t="shared" si="1"/>
        <v>5.7800076457184685E-3</v>
      </c>
    </row>
    <row r="18" spans="1:4" ht="15.75" thickBot="1" x14ac:dyDescent="0.3">
      <c r="A18" s="8" t="s">
        <v>19</v>
      </c>
      <c r="B18" s="17">
        <f>SUM(B5:B17)</f>
        <v>41571.311791947002</v>
      </c>
      <c r="C18" s="18">
        <f>SUM(C5:C17)</f>
        <v>415.71311791947005</v>
      </c>
      <c r="D18" s="19">
        <f>SUM(D5:D17)</f>
        <v>0.99999999999999989</v>
      </c>
    </row>
    <row r="19" spans="1:4" ht="15.75" thickBot="1" x14ac:dyDescent="0.3"/>
    <row r="20" spans="1:4" ht="15.75" thickBot="1" x14ac:dyDescent="0.3">
      <c r="A20" s="5" t="s">
        <v>2</v>
      </c>
      <c r="B20" s="6" t="s">
        <v>3</v>
      </c>
      <c r="C20" s="6" t="s">
        <v>4</v>
      </c>
      <c r="D20" s="7" t="s">
        <v>5</v>
      </c>
    </row>
    <row r="21" spans="1:4" x14ac:dyDescent="0.25">
      <c r="A21" s="10" t="s">
        <v>20</v>
      </c>
      <c r="B21" s="21">
        <f>B6+B7+B8+B9+B10</f>
        <v>23677.829623247995</v>
      </c>
      <c r="C21" s="11">
        <f>B21/100</f>
        <v>236.77829623247996</v>
      </c>
      <c r="D21" s="22">
        <f>C21/C$23</f>
        <v>0.5695713847508358</v>
      </c>
    </row>
    <row r="22" spans="1:4" ht="15.75" thickBot="1" x14ac:dyDescent="0.3">
      <c r="A22" s="12" t="s">
        <v>21</v>
      </c>
      <c r="B22" s="24">
        <f>B5+B11+B12+B13+B14+B15+B16+B17</f>
        <v>17893.482168699</v>
      </c>
      <c r="C22" s="13">
        <f>B22/100</f>
        <v>178.93482168699001</v>
      </c>
      <c r="D22" s="25">
        <f>C22/C$23</f>
        <v>0.43042861524916431</v>
      </c>
    </row>
    <row r="23" spans="1:4" ht="15.75" thickBot="1" x14ac:dyDescent="0.3">
      <c r="A23" s="8" t="s">
        <v>19</v>
      </c>
      <c r="B23" s="17">
        <f>SUM(B21:B22)</f>
        <v>41571.311791946995</v>
      </c>
      <c r="C23" s="18">
        <f>SUM(C21:C22)</f>
        <v>415.71311791946994</v>
      </c>
      <c r="D23" s="19">
        <f>SUM(D21:D22)</f>
        <v>1</v>
      </c>
    </row>
  </sheetData>
  <pageMargins left="0.7" right="0.7" top="0.75" bottom="0.75" header="0.3" footer="0.3"/>
  <ignoredErrors>
    <ignoredError sqref="B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2014-11-24T17:10:52Z</dcterms:modified>
</cp:coreProperties>
</file>