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0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22" i="1" l="1"/>
  <c r="C21" i="1"/>
  <c r="C6" i="1" l="1"/>
  <c r="C7" i="1"/>
  <c r="C8" i="1"/>
  <c r="C9" i="1"/>
  <c r="C10" i="1"/>
  <c r="C11" i="1"/>
  <c r="C12" i="1"/>
  <c r="C13" i="1"/>
  <c r="C14" i="1"/>
  <c r="C15" i="1"/>
  <c r="C16" i="1"/>
  <c r="C17" i="1"/>
  <c r="C5" i="1"/>
  <c r="C18" i="2"/>
  <c r="D17" i="2" s="1"/>
  <c r="B18" i="2"/>
  <c r="C17" i="2"/>
  <c r="D16" i="2"/>
  <c r="C16" i="2"/>
  <c r="C15" i="2"/>
  <c r="D14" i="2"/>
  <c r="C14" i="2"/>
  <c r="C13" i="2"/>
  <c r="D12" i="2"/>
  <c r="C12" i="2"/>
  <c r="C11" i="2"/>
  <c r="D10" i="2"/>
  <c r="C10" i="2"/>
  <c r="C9" i="2"/>
  <c r="D8" i="2"/>
  <c r="C8" i="2"/>
  <c r="C7" i="2"/>
  <c r="D6" i="2"/>
  <c r="C6" i="2"/>
  <c r="C5" i="2"/>
  <c r="D5" i="2" l="1"/>
  <c r="D7" i="2"/>
  <c r="D9" i="2"/>
  <c r="D11" i="2"/>
  <c r="D13" i="2"/>
  <c r="D15" i="2"/>
  <c r="C18" i="1"/>
  <c r="D6" i="1"/>
  <c r="D7" i="1"/>
  <c r="D8" i="1"/>
  <c r="D9" i="1"/>
  <c r="D10" i="1"/>
  <c r="D11" i="1"/>
  <c r="D12" i="1"/>
  <c r="D13" i="1"/>
  <c r="D14" i="1"/>
  <c r="D15" i="1"/>
  <c r="D16" i="1"/>
  <c r="D17" i="1"/>
  <c r="D18" i="2" l="1"/>
  <c r="D22" i="1"/>
  <c r="D5" i="1"/>
  <c r="D18" i="1" l="1"/>
  <c r="E5" i="1" s="1"/>
  <c r="C23" i="1"/>
  <c r="D21" i="1"/>
  <c r="D23" i="1" s="1"/>
  <c r="E22" i="1" s="1"/>
  <c r="E8" i="1" l="1"/>
  <c r="E12" i="1"/>
  <c r="E16" i="1"/>
  <c r="E9" i="1"/>
  <c r="E13" i="1"/>
  <c r="E17" i="1"/>
  <c r="E6" i="1"/>
  <c r="E10" i="1"/>
  <c r="E14" i="1"/>
  <c r="E11" i="1"/>
  <c r="E15" i="1"/>
  <c r="E7" i="1"/>
  <c r="E21" i="1"/>
  <c r="E23" i="1" s="1"/>
  <c r="E18" i="1" l="1"/>
</calcChain>
</file>

<file path=xl/sharedStrings.xml><?xml version="1.0" encoding="utf-8"?>
<sst xmlns="http://schemas.openxmlformats.org/spreadsheetml/2006/main" count="48" uniqueCount="25">
  <si>
    <t>Municipio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</si>
  <si>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</si>
  <si>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</si>
  <si>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</si>
  <si>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</si>
  <si>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</si>
  <si>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</si>
  <si>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</si>
  <si>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</si>
  <si>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</si>
  <si>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</si>
  <si>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Cafetales</t>
  </si>
  <si>
    <t>Pastos/Cultivos</t>
  </si>
  <si>
    <t>Suelo Desnudo Continental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</si>
  <si>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</si>
  <si>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</si>
  <si>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</si>
  <si>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</si>
  <si>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</si>
  <si>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</si>
  <si>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Geocódigo</t>
  </si>
  <si>
    <t>Marale</t>
  </si>
  <si>
    <t>0811</t>
  </si>
  <si>
    <t>Otras Superficies de Agua</t>
  </si>
  <si>
    <t>Area real 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</si>
</sst>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9200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66663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33669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D6E5F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NumberFormat="1" applyFont="1" applyFill="1" applyBorder="1" applyAlignment="1"/>
    <xf numFmtId="4" fontId="0" fillId="0" borderId="1" xfId="0" applyNumberFormat="1" applyBorder="1"/>
    <xf numFmtId="1" fontId="0" fillId="0" borderId="9" xfId="0" applyNumberFormat="1" applyBorder="1"/>
    <xf numFmtId="10" fontId="0" fillId="0" borderId="10" xfId="0" applyNumberFormat="1" applyBorder="1"/>
    <xf numFmtId="4" fontId="0" fillId="2" borderId="14" xfId="0" applyNumberFormat="1" applyFill="1" applyBorder="1"/>
    <xf numFmtId="10" fontId="0" fillId="2" borderId="15" xfId="0" applyNumberFormat="1" applyFill="1" applyBorder="1"/>
    <xf numFmtId="1" fontId="0" fillId="0" borderId="6" xfId="0" applyNumberFormat="1" applyBorder="1"/>
    <xf numFmtId="4" fontId="0" fillId="0" borderId="7" xfId="0" applyNumberFormat="1" applyBorder="1"/>
    <xf numFmtId="10" fontId="0" fillId="0" borderId="8" xfId="0" applyNumberFormat="1" applyBorder="1"/>
    <xf numFmtId="1" fontId="0" fillId="0" borderId="11" xfId="0" applyNumberFormat="1" applyBorder="1"/>
    <xf numFmtId="4" fontId="0" fillId="0" borderId="12" xfId="0" applyNumberFormat="1" applyBorder="1"/>
    <xf numFmtId="10" fontId="0" fillId="0" borderId="13" xfId="0" applyNumberFormat="1" applyBorder="1"/>
    <xf numFmtId="0" fontId="1" fillId="2" borderId="0" xfId="0" applyFont="1" applyFill="1" applyBorder="1"/>
    <xf numFmtId="0" fontId="0" fillId="0" borderId="0" xfId="0" applyBorder="1"/>
    <xf numFmtId="0" fontId="1" fillId="2" borderId="0" xfId="0" applyNumberFormat="1" applyFont="1" applyFill="1" applyBorder="1"/>
    <xf numFmtId="49" fontId="0" fillId="0" borderId="0" xfId="0" applyNumberFormat="1" applyBorder="1" applyAlignment="1">
      <alignment horizontal="left"/>
    </xf>
    <xf numFmtId="1" fontId="0" fillId="0" borderId="0" xfId="0" applyNumberFormat="1" applyBorder="1"/>
    <xf numFmtId="4" fontId="0" fillId="0" borderId="0" xfId="0" applyNumberFormat="1" applyBorder="1"/>
    <xf numFmtId="10" fontId="0" fillId="0" borderId="0" xfId="0" applyNumberFormat="1" applyBorder="1"/>
    <xf numFmtId="0" fontId="0" fillId="3" borderId="0" xfId="0" applyFill="1" applyBorder="1"/>
    <xf numFmtId="0" fontId="0" fillId="4" borderId="0" xfId="0" applyFill="1" applyBorder="1"/>
    <xf numFmtId="0" fontId="0" fillId="5" borderId="0" xfId="0" applyFill="1" applyBorder="1"/>
    <xf numFmtId="0" fontId="0" fillId="6" borderId="0" xfId="0" applyFill="1" applyBorder="1"/>
    <xf numFmtId="0" fontId="0" fillId="7" borderId="0" xfId="0" applyFill="1" applyBorder="1"/>
    <xf numFmtId="0" fontId="0" fillId="8" borderId="0" xfId="0" applyFill="1" applyBorder="1"/>
    <xf numFmtId="0" fontId="0" fillId="9" borderId="0" xfId="0" applyFill="1" applyBorder="1"/>
    <xf numFmtId="0" fontId="0" fillId="10" borderId="0" xfId="0" applyFill="1" applyBorder="1"/>
    <xf numFmtId="0" fontId="0" fillId="11" borderId="0" xfId="0" applyFill="1" applyBorder="1"/>
    <xf numFmtId="0" fontId="0" fillId="12" borderId="0" xfId="0" applyFill="1" applyBorder="1"/>
    <xf numFmtId="0" fontId="0" fillId="13" borderId="0" xfId="0" applyFill="1" applyBorder="1"/>
    <xf numFmtId="0" fontId="0" fillId="14" borderId="0" xfId="0" applyFill="1" applyBorder="1"/>
    <xf numFmtId="0" fontId="0" fillId="15" borderId="0" xfId="0" applyFill="1" applyBorder="1"/>
    <xf numFmtId="1" fontId="1" fillId="16" borderId="0" xfId="0" applyNumberFormat="1" applyFont="1" applyFill="1" applyBorder="1"/>
    <xf numFmtId="0" fontId="1" fillId="16" borderId="0" xfId="0" applyFont="1" applyFill="1" applyBorder="1"/>
    <xf numFmtId="0" fontId="1" fillId="16" borderId="0" xfId="0" applyNumberFormat="1" applyFont="1" applyFill="1" applyBorder="1" applyAlignment="1"/>
    <xf numFmtId="4" fontId="1" fillId="16" borderId="0" xfId="0" applyNumberFormat="1" applyFont="1" applyFill="1" applyBorder="1"/>
    <xf numFmtId="10" fontId="1" fillId="16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6600"/>
      <color rgb="FF33669B"/>
      <color rgb="FFCC6600"/>
      <color rgb="FFFD6E5F"/>
      <color rgb="FFFF3300"/>
      <color rgb="FF808000"/>
      <color rgb="FF006600"/>
      <color rgb="FF666633"/>
      <color rgb="FF0099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 sz="1800" b="1" i="0" baseline="0">
                <a:effectLst/>
              </a:rPr>
              <a:t>Porcentaje de Cobertura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3.193350831146107E-4"/>
          <c:y val="4.5647266119707057E-3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Hoja1!$E$4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33669B"/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3"/>
            <c:bubble3D val="0"/>
            <c:spPr>
              <a:solidFill>
                <a:srgbClr val="FF6600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dLbl>
              <c:idx val="1"/>
              <c:layout>
                <c:manualLayout>
                  <c:x val="-6.2177259397949901E-2"/>
                  <c:y val="-5.399488819356095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2664041994750655E-3"/>
                  <c:y val="-7.780795959457033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6.1021484692263631E-5"/>
                  <c:y val="-8.556850699339438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5589119153265451E-2"/>
                  <c:y val="-2.11154282570573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Hoja1!$B$5:$B$16</c:f>
              <c:strCache>
                <c:ptCount val="12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Otras Superficies de Agua</c:v>
                </c:pt>
                <c:pt idx="8">
                  <c:v>Pastos/Cultivos</c:v>
                </c:pt>
                <c:pt idx="9">
                  <c:v>Suelo Desnudo Continental</c:v>
                </c:pt>
                <c:pt idx="10">
                  <c:v>Vegetación Secundaria Decidua</c:v>
                </c:pt>
                <c:pt idx="11">
                  <c:v>Vegetación Secundaria Húmeda</c:v>
                </c:pt>
              </c:strCache>
            </c:strRef>
          </c:cat>
          <c:val>
            <c:numRef>
              <c:f>Hoja1!$E$5:$E$16</c:f>
              <c:numCache>
                <c:formatCode>0.00%</c:formatCode>
                <c:ptCount val="12"/>
                <c:pt idx="0">
                  <c:v>1.2810915612310708E-2</c:v>
                </c:pt>
                <c:pt idx="1">
                  <c:v>0.22374089908908532</c:v>
                </c:pt>
                <c:pt idx="2">
                  <c:v>8.5199062880156134E-2</c:v>
                </c:pt>
                <c:pt idx="3">
                  <c:v>6.9501854124740248E-2</c:v>
                </c:pt>
                <c:pt idx="4">
                  <c:v>0.22845326199196794</c:v>
                </c:pt>
                <c:pt idx="5">
                  <c:v>2.8151343003114379E-2</c:v>
                </c:pt>
                <c:pt idx="6">
                  <c:v>2.9788729432371664E-3</c:v>
                </c:pt>
                <c:pt idx="7">
                  <c:v>1.0941240198483145E-4</c:v>
                </c:pt>
                <c:pt idx="8">
                  <c:v>0.1551824272521517</c:v>
                </c:pt>
                <c:pt idx="9">
                  <c:v>1.4489332002240313E-3</c:v>
                </c:pt>
                <c:pt idx="10">
                  <c:v>4.8541267364473277E-2</c:v>
                </c:pt>
                <c:pt idx="11">
                  <c:v>0.14344414117322246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6666666672"/>
          <c:y val="1.4034703995333917E-2"/>
          <c:w val="0.34166666666666667"/>
          <c:h val="0.98596529600466609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1.0848643919510062E-4"/>
          <c:y val="2.277607861000842E-4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0297681539807527E-2"/>
          <c:y val="0.29664640604135012"/>
          <c:w val="0.71194706911636052"/>
          <c:h val="0.64632730119261406"/>
        </c:manualLayout>
      </c:layout>
      <c:pie3DChart>
        <c:varyColors val="1"/>
        <c:ser>
          <c:idx val="0"/>
          <c:order val="0"/>
          <c:tx>
            <c:strRef>
              <c:f>Hoja1!$E$20</c:f>
              <c:strCache>
                <c:ptCount val="1"/>
                <c:pt idx="0">
                  <c:v>Superficie %</c:v>
                </c:pt>
              </c:strCache>
            </c:strRef>
          </c:tx>
          <c:spPr>
            <a:solidFill>
              <a:srgbClr val="FD6E5F"/>
            </a:solidFill>
          </c:spPr>
          <c:explosion val="25"/>
          <c:dPt>
            <c:idx val="0"/>
            <c:bubble3D val="0"/>
            <c:spPr>
              <a:solidFill>
                <a:srgbClr val="0066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dLbl>
              <c:idx val="0"/>
              <c:layout>
                <c:manualLayout>
                  <c:x val="-7.2917361307035314E-2"/>
                  <c:y val="0.132884293077823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7707473047953704E-2"/>
                  <c:y val="-6.77431887279150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Hoja1!$B$21:$B$22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Hoja1!$E$21:$E$22</c:f>
              <c:numCache>
                <c:formatCode>0.00%</c:formatCode>
                <c:ptCount val="2"/>
                <c:pt idx="0">
                  <c:v>0.63504642108906384</c:v>
                </c:pt>
                <c:pt idx="1">
                  <c:v>0.36495357891093605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80962</xdr:rowOff>
    </xdr:from>
    <xdr:to>
      <xdr:col>13</xdr:col>
      <xdr:colOff>333375</xdr:colOff>
      <xdr:row>14</xdr:row>
      <xdr:rowOff>138112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15</xdr:row>
      <xdr:rowOff>4762</xdr:rowOff>
    </xdr:from>
    <xdr:to>
      <xdr:col>13</xdr:col>
      <xdr:colOff>342900</xdr:colOff>
      <xdr:row>27</xdr:row>
      <xdr:rowOff>23812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tabSelected="1" topLeftCell="A4" workbookViewId="0">
      <selection activeCell="C22" sqref="C22"/>
    </sheetView>
  </sheetViews>
  <sheetFormatPr baseColWidth="10" defaultColWidth="9.140625" defaultRowHeight="15" x14ac:dyDescent="0.25"/>
  <cols>
    <col min="2" max="2" width="32.5703125" bestFit="1" customWidth="1"/>
    <col min="3" max="3" width="12.5703125" bestFit="1" customWidth="1"/>
    <col min="4" max="4" width="14" bestFit="1" customWidth="1"/>
    <col min="5" max="5" width="12" bestFit="1" customWidth="1"/>
  </cols>
  <sheetData>
    <row r="1" spans="1:6" x14ac:dyDescent="0.25">
      <c r="B1" s="16" t="s">
        <v>0</v>
      </c>
      <c r="C1" s="17" t="s">
        <v>21</v>
      </c>
      <c r="D1" s="17"/>
      <c r="E1" s="17"/>
      <c r="F1" s="17"/>
    </row>
    <row r="2" spans="1:6" x14ac:dyDescent="0.25">
      <c r="B2" s="18" t="s">
        <v>20</v>
      </c>
      <c r="C2" s="19" t="s">
        <v>22</v>
      </c>
      <c r="D2" s="17"/>
      <c r="E2" s="17"/>
      <c r="F2" s="17"/>
    </row>
    <row r="3" spans="1:6" x14ac:dyDescent="0.25">
      <c r="B3" s="17"/>
      <c r="C3" s="17"/>
      <c r="D3" s="17"/>
      <c r="E3" s="17"/>
      <c r="F3" s="17"/>
    </row>
    <row r="4" spans="1:6" x14ac:dyDescent="0.25">
      <c r="B4" s="36" t="s">
        <v>1</v>
      </c>
      <c r="C4" s="37" t="s">
        <v>2</v>
      </c>
      <c r="D4" s="37" t="s">
        <v>3</v>
      </c>
      <c r="E4" s="37" t="s">
        <v>4</v>
      </c>
      <c r="F4" s="17"/>
    </row>
    <row r="5" spans="1:6" x14ac:dyDescent="0.25">
      <c r="A5" s="23"/>
      <c r="B5" s="20" t="s">
        <v>5</v>
      </c>
      <c r="C5" s="21">
        <f>Hoja2!F$5*Hoja2!D5</f>
        <v>609.81239406160205</v>
      </c>
      <c r="D5" s="21">
        <f>C5/100</f>
        <v>6.0981239406160208</v>
      </c>
      <c r="E5" s="22">
        <f>D5/D$18</f>
        <v>1.2810915612310708E-2</v>
      </c>
      <c r="F5" s="17"/>
    </row>
    <row r="6" spans="1:6" x14ac:dyDescent="0.25">
      <c r="A6" s="24"/>
      <c r="B6" s="20" t="s">
        <v>6</v>
      </c>
      <c r="C6" s="21">
        <f>Hoja2!F$5*Hoja2!D6</f>
        <v>10650.290537539551</v>
      </c>
      <c r="D6" s="21">
        <f t="shared" ref="D6:D17" si="0">C6/100</f>
        <v>106.50290537539551</v>
      </c>
      <c r="E6" s="22">
        <f t="shared" ref="E6:E17" si="1">D6/D$18</f>
        <v>0.22374089908908532</v>
      </c>
      <c r="F6" s="17"/>
    </row>
    <row r="7" spans="1:6" x14ac:dyDescent="0.25">
      <c r="A7" s="25"/>
      <c r="B7" s="20" t="s">
        <v>7</v>
      </c>
      <c r="C7" s="21">
        <f>Hoja2!F$5*Hoja2!D7</f>
        <v>4055.5605921583124</v>
      </c>
      <c r="D7" s="21">
        <f t="shared" si="0"/>
        <v>40.555605921583123</v>
      </c>
      <c r="E7" s="22">
        <f t="shared" si="1"/>
        <v>8.5199062880156134E-2</v>
      </c>
      <c r="F7" s="17"/>
    </row>
    <row r="8" spans="1:6" x14ac:dyDescent="0.25">
      <c r="A8" s="26"/>
      <c r="B8" s="20" t="s">
        <v>8</v>
      </c>
      <c r="C8" s="21">
        <f>Hoja2!F$5*Hoja2!D8</f>
        <v>3308.3577581917607</v>
      </c>
      <c r="D8" s="21">
        <f t="shared" si="0"/>
        <v>33.083577581917609</v>
      </c>
      <c r="E8" s="22">
        <f t="shared" si="1"/>
        <v>6.9501854124740248E-2</v>
      </c>
      <c r="F8" s="17"/>
    </row>
    <row r="9" spans="1:6" x14ac:dyDescent="0.25">
      <c r="A9" s="27"/>
      <c r="B9" s="20" t="s">
        <v>9</v>
      </c>
      <c r="C9" s="21">
        <f>Hoja2!F$5*Hoja2!D9</f>
        <v>10874.603724079667</v>
      </c>
      <c r="D9" s="21">
        <f t="shared" si="0"/>
        <v>108.74603724079667</v>
      </c>
      <c r="E9" s="22">
        <f t="shared" si="1"/>
        <v>0.22845326199196794</v>
      </c>
      <c r="F9" s="17"/>
    </row>
    <row r="10" spans="1:6" x14ac:dyDescent="0.25">
      <c r="A10" s="28"/>
      <c r="B10" s="20" t="s">
        <v>10</v>
      </c>
      <c r="C10" s="21">
        <f>Hoja2!F$5*Hoja2!D10</f>
        <v>1340.0320782912477</v>
      </c>
      <c r="D10" s="21">
        <f t="shared" si="0"/>
        <v>13.400320782912477</v>
      </c>
      <c r="E10" s="22">
        <f t="shared" si="1"/>
        <v>2.8151343003114379E-2</v>
      </c>
      <c r="F10" s="17"/>
    </row>
    <row r="11" spans="1:6" x14ac:dyDescent="0.25">
      <c r="A11" s="29"/>
      <c r="B11" s="20" t="s">
        <v>11</v>
      </c>
      <c r="C11" s="21">
        <f>Hoja2!F$5*Hoja2!D11</f>
        <v>141.79733097103238</v>
      </c>
      <c r="D11" s="21">
        <f t="shared" si="0"/>
        <v>1.4179733097103238</v>
      </c>
      <c r="E11" s="22">
        <f t="shared" si="1"/>
        <v>2.9788729432371664E-3</v>
      </c>
      <c r="F11" s="17"/>
    </row>
    <row r="12" spans="1:6" x14ac:dyDescent="0.25">
      <c r="A12" s="30"/>
      <c r="B12" s="20" t="s">
        <v>23</v>
      </c>
      <c r="C12" s="21">
        <f>Hoja2!F$5*Hoja2!D12</f>
        <v>5.2081397468799624</v>
      </c>
      <c r="D12" s="21">
        <f t="shared" si="0"/>
        <v>5.2081397468799626E-2</v>
      </c>
      <c r="E12" s="22">
        <f t="shared" si="1"/>
        <v>1.0941240198483145E-4</v>
      </c>
      <c r="F12" s="17"/>
    </row>
    <row r="13" spans="1:6" x14ac:dyDescent="0.25">
      <c r="A13" s="31"/>
      <c r="B13" s="20" t="s">
        <v>12</v>
      </c>
      <c r="C13" s="21">
        <f>Hoja2!F$5*Hoja2!D13</f>
        <v>7386.8387196296744</v>
      </c>
      <c r="D13" s="21">
        <f t="shared" si="0"/>
        <v>73.868387196296737</v>
      </c>
      <c r="E13" s="22">
        <f t="shared" si="1"/>
        <v>0.1551824272521517</v>
      </c>
      <c r="F13" s="17"/>
    </row>
    <row r="14" spans="1:6" x14ac:dyDescent="0.25">
      <c r="A14" s="32"/>
      <c r="B14" s="20" t="s">
        <v>13</v>
      </c>
      <c r="C14" s="21">
        <f>Hoja2!F$5*Hoja2!D14</f>
        <v>68.97066926386411</v>
      </c>
      <c r="D14" s="21">
        <f t="shared" si="0"/>
        <v>0.68970669263864115</v>
      </c>
      <c r="E14" s="22">
        <f t="shared" si="1"/>
        <v>1.4489332002240313E-3</v>
      </c>
      <c r="F14" s="17"/>
    </row>
    <row r="15" spans="1:6" x14ac:dyDescent="0.25">
      <c r="A15" s="33"/>
      <c r="B15" s="20" t="s">
        <v>14</v>
      </c>
      <c r="C15" s="21">
        <f>Hoja2!F$5*Hoja2!D15</f>
        <v>2310.6128678162927</v>
      </c>
      <c r="D15" s="21">
        <f t="shared" si="0"/>
        <v>23.106128678162928</v>
      </c>
      <c r="E15" s="22">
        <f t="shared" si="1"/>
        <v>4.8541267364473277E-2</v>
      </c>
      <c r="F15" s="17"/>
    </row>
    <row r="16" spans="1:6" x14ac:dyDescent="0.25">
      <c r="A16" s="34"/>
      <c r="B16" s="20" t="s">
        <v>15</v>
      </c>
      <c r="C16" s="21">
        <f>Hoja2!F$5*Hoja2!D16</f>
        <v>6828.0845639865638</v>
      </c>
      <c r="D16" s="21">
        <f t="shared" si="0"/>
        <v>68.280845639865632</v>
      </c>
      <c r="E16" s="22">
        <f t="shared" si="1"/>
        <v>0.14344414117322246</v>
      </c>
      <c r="F16" s="17"/>
    </row>
    <row r="17" spans="1:6" x14ac:dyDescent="0.25">
      <c r="A17" s="35"/>
      <c r="B17" s="20" t="s">
        <v>16</v>
      </c>
      <c r="C17" s="21">
        <f>Hoja2!F$5*Hoja2!D17</f>
        <v>20.830624263559955</v>
      </c>
      <c r="D17" s="21">
        <f t="shared" si="0"/>
        <v>0.20830624263559955</v>
      </c>
      <c r="E17" s="22">
        <f t="shared" si="1"/>
        <v>4.3760896333186179E-4</v>
      </c>
      <c r="F17" s="17"/>
    </row>
    <row r="18" spans="1:6" x14ac:dyDescent="0.25">
      <c r="B18" s="38" t="s">
        <v>17</v>
      </c>
      <c r="C18" s="39">
        <f>SUM(C5:C17)</f>
        <v>47601.000000000007</v>
      </c>
      <c r="D18" s="39">
        <f>SUM(D5:D17)</f>
        <v>476.01000000000005</v>
      </c>
      <c r="E18" s="40">
        <f>SUM(E5:E17)</f>
        <v>1</v>
      </c>
      <c r="F18" s="17"/>
    </row>
    <row r="19" spans="1:6" x14ac:dyDescent="0.25">
      <c r="B19" s="17"/>
      <c r="C19" s="17"/>
      <c r="D19" s="17"/>
      <c r="E19" s="17"/>
      <c r="F19" s="17"/>
    </row>
    <row r="20" spans="1:6" x14ac:dyDescent="0.25">
      <c r="B20" s="36" t="s">
        <v>1</v>
      </c>
      <c r="C20" s="37" t="s">
        <v>2</v>
      </c>
      <c r="D20" s="37" t="s">
        <v>3</v>
      </c>
      <c r="E20" s="37" t="s">
        <v>4</v>
      </c>
      <c r="F20" s="17"/>
    </row>
    <row r="21" spans="1:6" x14ac:dyDescent="0.25">
      <c r="A21" s="27"/>
      <c r="B21" s="17" t="s">
        <v>18</v>
      </c>
      <c r="C21" s="21">
        <f>C6+C7+C8+C9+C10</f>
        <v>30228.844690260536</v>
      </c>
      <c r="D21" s="21">
        <f>C21/100</f>
        <v>302.28844690260536</v>
      </c>
      <c r="E21" s="22">
        <f>D21/D$23</f>
        <v>0.63504642108906384</v>
      </c>
      <c r="F21" s="17"/>
    </row>
    <row r="22" spans="1:6" x14ac:dyDescent="0.25">
      <c r="A22" s="31"/>
      <c r="B22" s="17" t="s">
        <v>19</v>
      </c>
      <c r="C22" s="21">
        <f>C5+C11+C12+C13+C14+C15+C16+C17</f>
        <v>17372.155309739472</v>
      </c>
      <c r="D22" s="21">
        <f>C22/100</f>
        <v>173.72155309739472</v>
      </c>
      <c r="E22" s="22">
        <f>D22/D$23</f>
        <v>0.36495357891093605</v>
      </c>
      <c r="F22" s="17"/>
    </row>
    <row r="23" spans="1:6" x14ac:dyDescent="0.25">
      <c r="B23" s="38" t="s">
        <v>17</v>
      </c>
      <c r="C23" s="39">
        <f>SUM(C21:C22)</f>
        <v>47601.000000000007</v>
      </c>
      <c r="D23" s="39">
        <f>SUM(D21:D22)</f>
        <v>476.0100000000001</v>
      </c>
      <c r="E23" s="40">
        <f>SUM(E21:E22)</f>
        <v>0.99999999999999989</v>
      </c>
      <c r="F23" s="17"/>
    </row>
    <row r="24" spans="1:6" x14ac:dyDescent="0.25">
      <c r="B24" s="17"/>
      <c r="C24" s="17"/>
      <c r="D24" s="17"/>
      <c r="E24" s="17"/>
      <c r="F24" s="17"/>
    </row>
    <row r="25" spans="1:6" x14ac:dyDescent="0.25">
      <c r="B25" s="17"/>
      <c r="C25" s="17"/>
      <c r="D25" s="17"/>
      <c r="E25" s="17"/>
      <c r="F25" s="17"/>
    </row>
  </sheetData>
  <pageMargins left="0.7" right="0.7" top="0.75" bottom="0.75" header="0.3" footer="0.3"/>
  <ignoredErrors>
    <ignoredError sqref="C2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8"/>
  <sheetViews>
    <sheetView workbookViewId="0">
      <selection activeCell="F12" sqref="F12"/>
    </sheetView>
  </sheetViews>
  <sheetFormatPr baseColWidth="10" defaultColWidth="9.140625" defaultRowHeight="15" x14ac:dyDescent="0.25"/>
  <cols>
    <col min="1" max="1" width="32.5703125" bestFit="1" customWidth="1"/>
    <col min="4" max="4" width="12" bestFit="1" customWidth="1"/>
  </cols>
  <sheetData>
    <row r="3" spans="1:6" ht="15.75" thickBot="1" x14ac:dyDescent="0.3"/>
    <row r="4" spans="1:6" ht="15.75" thickBot="1" x14ac:dyDescent="0.3">
      <c r="A4" s="1" t="s">
        <v>1</v>
      </c>
      <c r="B4" s="2" t="s">
        <v>2</v>
      </c>
      <c r="C4" s="2" t="s">
        <v>3</v>
      </c>
      <c r="D4" s="3" t="s">
        <v>4</v>
      </c>
      <c r="F4" s="16" t="s">
        <v>24</v>
      </c>
    </row>
    <row r="5" spans="1:6" x14ac:dyDescent="0.25">
      <c r="A5" s="10" t="s">
        <v>5</v>
      </c>
      <c r="B5" s="11">
        <v>515.38288347100001</v>
      </c>
      <c r="C5" s="11">
        <f>B5/100</f>
        <v>5.1538288347100005</v>
      </c>
      <c r="D5" s="12">
        <f>C5/C$18</f>
        <v>1.281091561231071E-2</v>
      </c>
      <c r="F5">
        <v>47601</v>
      </c>
    </row>
    <row r="6" spans="1:6" x14ac:dyDescent="0.25">
      <c r="A6" s="6" t="s">
        <v>6</v>
      </c>
      <c r="B6" s="5">
        <v>9001.0919759799999</v>
      </c>
      <c r="C6" s="5">
        <f t="shared" ref="C6:C17" si="0">B6/100</f>
        <v>90.010919759800004</v>
      </c>
      <c r="D6" s="7">
        <f t="shared" ref="D6:D17" si="1">C6/C$18</f>
        <v>0.22374089908908534</v>
      </c>
    </row>
    <row r="7" spans="1:6" x14ac:dyDescent="0.25">
      <c r="A7" s="6" t="s">
        <v>7</v>
      </c>
      <c r="B7" s="5">
        <v>3427.5566263199999</v>
      </c>
      <c r="C7" s="5">
        <f t="shared" si="0"/>
        <v>34.275566263199998</v>
      </c>
      <c r="D7" s="7">
        <f t="shared" si="1"/>
        <v>8.5199062880156134E-2</v>
      </c>
    </row>
    <row r="8" spans="1:6" x14ac:dyDescent="0.25">
      <c r="A8" s="6" t="s">
        <v>8</v>
      </c>
      <c r="B8" s="5">
        <v>2796.0582263900001</v>
      </c>
      <c r="C8" s="5">
        <f t="shared" si="0"/>
        <v>27.960582263900001</v>
      </c>
      <c r="D8" s="7">
        <f t="shared" si="1"/>
        <v>6.9501854124740248E-2</v>
      </c>
    </row>
    <row r="9" spans="1:6" x14ac:dyDescent="0.25">
      <c r="A9" s="6" t="s">
        <v>9</v>
      </c>
      <c r="B9" s="5">
        <v>9190.6702430099995</v>
      </c>
      <c r="C9" s="5">
        <f t="shared" si="0"/>
        <v>91.906702430099998</v>
      </c>
      <c r="D9" s="7">
        <f t="shared" si="1"/>
        <v>0.22845326199196797</v>
      </c>
    </row>
    <row r="10" spans="1:6" x14ac:dyDescent="0.25">
      <c r="A10" s="6" t="s">
        <v>10</v>
      </c>
      <c r="B10" s="5">
        <v>1132.5279761100001</v>
      </c>
      <c r="C10" s="5">
        <f t="shared" si="0"/>
        <v>11.325279761100001</v>
      </c>
      <c r="D10" s="7">
        <f t="shared" si="1"/>
        <v>2.8151343003114379E-2</v>
      </c>
    </row>
    <row r="11" spans="1:6" x14ac:dyDescent="0.25">
      <c r="A11" s="6" t="s">
        <v>11</v>
      </c>
      <c r="B11" s="5">
        <v>119.84</v>
      </c>
      <c r="C11" s="5">
        <f t="shared" si="0"/>
        <v>1.1984000000000001</v>
      </c>
      <c r="D11" s="7">
        <f t="shared" si="1"/>
        <v>2.9788729432371668E-3</v>
      </c>
    </row>
    <row r="12" spans="1:6" x14ac:dyDescent="0.25">
      <c r="A12" s="6" t="s">
        <v>23</v>
      </c>
      <c r="B12" s="5">
        <v>4.4016587829400002</v>
      </c>
      <c r="C12" s="5">
        <f t="shared" si="0"/>
        <v>4.4016587829400003E-2</v>
      </c>
      <c r="D12" s="7">
        <f t="shared" si="1"/>
        <v>1.0941240198483146E-4</v>
      </c>
    </row>
    <row r="13" spans="1:6" x14ac:dyDescent="0.25">
      <c r="A13" s="6" t="s">
        <v>12</v>
      </c>
      <c r="B13" s="5">
        <v>6242.9860005</v>
      </c>
      <c r="C13" s="5">
        <f t="shared" si="0"/>
        <v>62.429860005000002</v>
      </c>
      <c r="D13" s="7">
        <f t="shared" si="1"/>
        <v>0.15518242725215173</v>
      </c>
    </row>
    <row r="14" spans="1:6" x14ac:dyDescent="0.25">
      <c r="A14" s="6" t="s">
        <v>13</v>
      </c>
      <c r="B14" s="5">
        <v>58.290554187300003</v>
      </c>
      <c r="C14" s="5">
        <f t="shared" si="0"/>
        <v>0.58290554187300003</v>
      </c>
      <c r="D14" s="7">
        <f t="shared" si="1"/>
        <v>1.4489332002240313E-3</v>
      </c>
    </row>
    <row r="15" spans="1:6" x14ac:dyDescent="0.25">
      <c r="A15" s="6" t="s">
        <v>14</v>
      </c>
      <c r="B15" s="5">
        <v>1952.8142327</v>
      </c>
      <c r="C15" s="5">
        <f t="shared" si="0"/>
        <v>19.528142327000001</v>
      </c>
      <c r="D15" s="7">
        <f t="shared" si="1"/>
        <v>4.8541267364473284E-2</v>
      </c>
    </row>
    <row r="16" spans="1:6" x14ac:dyDescent="0.25">
      <c r="A16" s="6" t="s">
        <v>15</v>
      </c>
      <c r="B16" s="5">
        <v>5770.7549820900003</v>
      </c>
      <c r="C16" s="5">
        <f t="shared" si="0"/>
        <v>57.707549820900006</v>
      </c>
      <c r="D16" s="7">
        <f t="shared" si="1"/>
        <v>0.14344414117322249</v>
      </c>
    </row>
    <row r="17" spans="1:4" ht="15.75" thickBot="1" x14ac:dyDescent="0.3">
      <c r="A17" s="13" t="s">
        <v>16</v>
      </c>
      <c r="B17" s="14">
        <v>17.605</v>
      </c>
      <c r="C17" s="14">
        <f t="shared" si="0"/>
        <v>0.17605000000000001</v>
      </c>
      <c r="D17" s="15">
        <f t="shared" si="1"/>
        <v>4.3760896333186179E-4</v>
      </c>
    </row>
    <row r="18" spans="1:4" ht="15.75" thickBot="1" x14ac:dyDescent="0.3">
      <c r="A18" s="4" t="s">
        <v>17</v>
      </c>
      <c r="B18" s="8">
        <f>SUM(B5:B17)</f>
        <v>40229.980359541245</v>
      </c>
      <c r="C18" s="8">
        <f>SUM(C5:C17)</f>
        <v>402.29980359541236</v>
      </c>
      <c r="D18" s="9">
        <f>SUM(D5:D17)</f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2015-04-27T19:04:30Z</dcterms:modified>
</cp:coreProperties>
</file>