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65" windowWidth="14805" windowHeight="795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B27" i="1" l="1"/>
  <c r="B26" i="1"/>
  <c r="B23" i="1"/>
  <c r="C17" i="1"/>
  <c r="C18" i="1"/>
  <c r="C19" i="1"/>
  <c r="C20" i="1"/>
  <c r="C21" i="1"/>
  <c r="C22" i="1"/>
  <c r="C15" i="1" l="1"/>
  <c r="C16" i="1"/>
  <c r="C14" i="1" l="1"/>
  <c r="C5" i="1" l="1"/>
  <c r="C6" i="1"/>
  <c r="C27" i="1" l="1"/>
  <c r="C7" i="1"/>
  <c r="C8" i="1"/>
  <c r="C9" i="1"/>
  <c r="C10" i="1"/>
  <c r="C11" i="1"/>
  <c r="C12" i="1"/>
  <c r="C13" i="1"/>
  <c r="C23" i="1" l="1"/>
  <c r="D19" i="1" s="1"/>
  <c r="B28" i="1"/>
  <c r="C26" i="1"/>
  <c r="C28" i="1" s="1"/>
  <c r="D27" i="1" s="1"/>
  <c r="D21" i="1" l="1"/>
  <c r="D22" i="1"/>
  <c r="D17" i="1"/>
  <c r="D15" i="1"/>
  <c r="D20" i="1"/>
  <c r="D18" i="1"/>
  <c r="D14" i="1"/>
  <c r="D16" i="1"/>
  <c r="D6" i="1"/>
  <c r="D5" i="1"/>
  <c r="D13" i="1"/>
  <c r="D12" i="1"/>
  <c r="D7" i="1"/>
  <c r="D8" i="1"/>
  <c r="D11" i="1"/>
  <c r="D9" i="1"/>
  <c r="D10" i="1"/>
  <c r="D26" i="1"/>
  <c r="D28" i="1" s="1"/>
  <c r="D23" i="1" l="1"/>
</calcChain>
</file>

<file path=xl/sharedStrings.xml><?xml version="1.0" encoding="utf-8"?>
<sst xmlns="http://schemas.openxmlformats.org/spreadsheetml/2006/main" count="34" uniqueCount="29">
  <si>
    <t>Municipio</t>
  </si>
  <si>
    <t>Geocodigo</t>
  </si>
  <si>
    <t>Categoría</t>
  </si>
  <si>
    <t>Superficie ha</t>
  </si>
  <si>
    <r>
      <t>Superficie Km</t>
    </r>
    <r>
      <rPr>
        <b/>
        <sz val="11"/>
        <color theme="1"/>
        <rFont val="Calibri"/>
        <family val="2"/>
      </rPr>
      <t>²</t>
    </r>
  </si>
  <si>
    <t>Superficie %</t>
  </si>
  <si>
    <t>Árboles Dispersos Fuera de Bosque</t>
  </si>
  <si>
    <t>Bosque Latifoliado Húmedo</t>
  </si>
  <si>
    <t>Otras Superficies de Agua</t>
  </si>
  <si>
    <t>Pastos/Cultivos</t>
  </si>
  <si>
    <t>Suelo Desnudo Continental</t>
  </si>
  <si>
    <t>Vegetación Secundaria Húmeda</t>
  </si>
  <si>
    <t>Total</t>
  </si>
  <si>
    <t>Bosque</t>
  </si>
  <si>
    <t>No Bosque</t>
  </si>
  <si>
    <t>Zona Urbana Discontinua</t>
  </si>
  <si>
    <t>Área Húmeda Continental</t>
  </si>
  <si>
    <t>Agricultura Tecnificada</t>
  </si>
  <si>
    <t>Arenal de Playa</t>
  </si>
  <si>
    <t>Bosque de Mangle Alto</t>
  </si>
  <si>
    <t>Lagos y Lagunas Naturales</t>
  </si>
  <si>
    <t>Puerto Lempira</t>
  </si>
  <si>
    <t>0901</t>
  </si>
  <si>
    <t>Bosque de Conífera Denso</t>
  </si>
  <si>
    <t>Bosque de Conífera Ralo</t>
  </si>
  <si>
    <t>Sabanas</t>
  </si>
  <si>
    <t>Tique (Acoelorraphe wright)</t>
  </si>
  <si>
    <t>Vegetación Secundaria Decidua</t>
  </si>
  <si>
    <t>Zona Urbana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</si>
</sst>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11" applyNumberFormat="0" applyFill="0" applyAlignment="0" applyProtection="0"/>
    <xf numFmtId="0" fontId="6" fillId="0" borderId="12" applyNumberFormat="0" applyFill="0" applyAlignment="0" applyProtection="0"/>
    <xf numFmtId="0" fontId="7" fillId="0" borderId="13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14" applyNumberFormat="0" applyAlignment="0" applyProtection="0"/>
    <xf numFmtId="0" fontId="12" fillId="7" borderId="15" applyNumberFormat="0" applyAlignment="0" applyProtection="0"/>
    <xf numFmtId="0" fontId="13" fillId="7" borderId="14" applyNumberFormat="0" applyAlignment="0" applyProtection="0"/>
    <xf numFmtId="0" fontId="14" fillId="0" borderId="16" applyNumberFormat="0" applyFill="0" applyAlignment="0" applyProtection="0"/>
    <xf numFmtId="0" fontId="15" fillId="8" borderId="17" applyNumberFormat="0" applyAlignment="0" applyProtection="0"/>
    <xf numFmtId="0" fontId="16" fillId="0" borderId="0" applyNumberFormat="0" applyFill="0" applyBorder="0" applyAlignment="0" applyProtection="0"/>
    <xf numFmtId="0" fontId="3" fillId="9" borderId="18" applyNumberFormat="0" applyFont="0" applyAlignment="0" applyProtection="0"/>
    <xf numFmtId="0" fontId="17" fillId="0" borderId="0" applyNumberFormat="0" applyFill="0" applyBorder="0" applyAlignment="0" applyProtection="0"/>
    <xf numFmtId="0" fontId="1" fillId="0" borderId="19" applyNumberFormat="0" applyFill="0" applyAlignment="0" applyProtection="0"/>
    <xf numFmtId="0" fontId="18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18" fillId="33" borderId="0" applyNumberFormat="0" applyBorder="0" applyAlignment="0" applyProtection="0"/>
  </cellStyleXfs>
  <cellXfs count="39">
    <xf numFmtId="0" fontId="0" fillId="0" borderId="0" xfId="0"/>
    <xf numFmtId="49" fontId="0" fillId="0" borderId="1" xfId="0" applyNumberFormat="1" applyBorder="1" applyAlignment="1">
      <alignment horizontal="left"/>
    </xf>
    <xf numFmtId="10" fontId="0" fillId="0" borderId="4" xfId="0" applyNumberFormat="1" applyBorder="1"/>
    <xf numFmtId="10" fontId="0" fillId="0" borderId="9" xfId="0" applyNumberFormat="1" applyBorder="1"/>
    <xf numFmtId="2" fontId="0" fillId="0" borderId="0" xfId="0" applyNumberFormat="1"/>
    <xf numFmtId="0" fontId="1" fillId="2" borderId="1" xfId="0" applyFont="1" applyFill="1" applyBorder="1"/>
    <xf numFmtId="0" fontId="0" fillId="0" borderId="5" xfId="0" applyBorder="1" applyAlignment="1">
      <alignment horizontal="left"/>
    </xf>
    <xf numFmtId="0" fontId="0" fillId="0" borderId="7" xfId="0" applyFont="1" applyFill="1" applyBorder="1" applyAlignment="1">
      <alignment horizontal="left"/>
    </xf>
    <xf numFmtId="1" fontId="1" fillId="2" borderId="2" xfId="0" applyNumberFormat="1" applyFont="1" applyFill="1" applyBorder="1"/>
    <xf numFmtId="0" fontId="1" fillId="2" borderId="3" xfId="0" applyFont="1" applyFill="1" applyBorder="1"/>
    <xf numFmtId="2" fontId="1" fillId="2" borderId="3" xfId="0" applyNumberFormat="1" applyFont="1" applyFill="1" applyBorder="1"/>
    <xf numFmtId="2" fontId="1" fillId="2" borderId="10" xfId="0" applyNumberFormat="1" applyFont="1" applyFill="1" applyBorder="1"/>
    <xf numFmtId="0" fontId="1" fillId="2" borderId="1" xfId="0" applyNumberFormat="1" applyFont="1" applyFill="1" applyBorder="1"/>
    <xf numFmtId="43" fontId="0" fillId="0" borderId="6" xfId="1" applyFont="1" applyBorder="1"/>
    <xf numFmtId="43" fontId="0" fillId="0" borderId="1" xfId="1" applyFont="1" applyBorder="1"/>
    <xf numFmtId="43" fontId="0" fillId="0" borderId="8" xfId="1" applyFont="1" applyBorder="1"/>
    <xf numFmtId="10" fontId="1" fillId="2" borderId="22" xfId="0" applyNumberFormat="1" applyFont="1" applyFill="1" applyBorder="1"/>
    <xf numFmtId="43" fontId="1" fillId="2" borderId="21" xfId="1" applyFont="1" applyFill="1" applyBorder="1"/>
    <xf numFmtId="0" fontId="1" fillId="2" borderId="20" xfId="0" applyNumberFormat="1" applyFont="1" applyFill="1" applyBorder="1" applyAlignment="1"/>
    <xf numFmtId="0" fontId="1" fillId="2" borderId="20" xfId="0" applyFont="1" applyFill="1" applyBorder="1" applyAlignment="1">
      <alignment horizontal="left"/>
    </xf>
    <xf numFmtId="0" fontId="0" fillId="0" borderId="1" xfId="0" applyBorder="1"/>
    <xf numFmtId="0" fontId="1" fillId="2" borderId="21" xfId="0" applyFont="1" applyFill="1" applyBorder="1"/>
    <xf numFmtId="10" fontId="0" fillId="0" borderId="1" xfId="0" applyNumberFormat="1" applyBorder="1"/>
    <xf numFmtId="1" fontId="0" fillId="0" borderId="1" xfId="0" applyNumberFormat="1" applyBorder="1"/>
    <xf numFmtId="0" fontId="1" fillId="2" borderId="22" xfId="0" applyFont="1" applyFill="1" applyBorder="1"/>
    <xf numFmtId="10" fontId="0" fillId="0" borderId="23" xfId="0" applyNumberFormat="1" applyBorder="1"/>
    <xf numFmtId="43" fontId="0" fillId="0" borderId="23" xfId="1" applyFont="1" applyBorder="1"/>
    <xf numFmtId="1" fontId="1" fillId="2" borderId="20" xfId="0" applyNumberFormat="1" applyFont="1" applyFill="1" applyBorder="1"/>
    <xf numFmtId="1" fontId="0" fillId="0" borderId="23" xfId="0" applyNumberFormat="1" applyBorder="1"/>
    <xf numFmtId="43" fontId="0" fillId="0" borderId="23" xfId="1" applyNumberFormat="1" applyFont="1" applyBorder="1"/>
    <xf numFmtId="10" fontId="0" fillId="0" borderId="24" xfId="0" applyNumberFormat="1" applyBorder="1"/>
    <xf numFmtId="43" fontId="0" fillId="0" borderId="24" xfId="1" applyFont="1" applyBorder="1"/>
    <xf numFmtId="0" fontId="0" fillId="0" borderId="24" xfId="0" applyBorder="1"/>
    <xf numFmtId="43" fontId="0" fillId="0" borderId="1" xfId="0" applyNumberFormat="1" applyBorder="1"/>
    <xf numFmtId="43" fontId="0" fillId="0" borderId="1" xfId="1" applyNumberFormat="1" applyFont="1" applyBorder="1"/>
    <xf numFmtId="43" fontId="0" fillId="0" borderId="24" xfId="0" applyNumberFormat="1" applyBorder="1"/>
    <xf numFmtId="43" fontId="0" fillId="0" borderId="0" xfId="1" applyFont="1"/>
    <xf numFmtId="2" fontId="0" fillId="0" borderId="0" xfId="0" applyNumberFormat="1"/>
    <xf numFmtId="1" fontId="0" fillId="0" borderId="0" xfId="0" applyNumberFormat="1"/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Neutral" xfId="9" builtinId="28" customBuiltin="1"/>
    <cellStyle name="Normal" xfId="0" builtinId="0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1" xfId="3" builtinId="16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Medium9"/>
  <colors>
    <mruColors>
      <color rgb="FFFF6600"/>
      <color rgb="FF990033"/>
      <color rgb="FFFFFF99"/>
      <color rgb="FF0000CC"/>
      <color rgb="FF006600"/>
      <color rgb="FF9900FF"/>
      <color rgb="FF009200"/>
      <color rgb="FF003300"/>
      <color rgb="FF009999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Porcentaje</a:t>
            </a:r>
            <a:r>
              <a:rPr lang="es-HN" baseline="0"/>
              <a:t> de Cobertura</a:t>
            </a:r>
            <a:endParaRPr lang="es-HN"/>
          </a:p>
        </c:rich>
      </c:tx>
      <c:layout>
        <c:manualLayout>
          <c:xMode val="edge"/>
          <c:yMode val="edge"/>
          <c:x val="2.2541557305336822E-2"/>
          <c:y val="2.3148148148148147E-2"/>
        </c:manualLayout>
      </c:layout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Hoja1!$D$4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9200"/>
              </a:solidFill>
            </c:spPr>
          </c:dPt>
          <c:dPt>
            <c:idx val="1"/>
            <c:bubble3D val="0"/>
            <c:spPr>
              <a:solidFill>
                <a:srgbClr val="00FFFF"/>
              </a:solidFill>
            </c:spPr>
          </c:dPt>
          <c:dPt>
            <c:idx val="2"/>
            <c:bubble3D val="0"/>
            <c:spPr>
              <a:solidFill>
                <a:srgbClr val="FF66FF"/>
              </a:solidFill>
            </c:spPr>
          </c:dPt>
          <c:dPt>
            <c:idx val="3"/>
            <c:bubble3D val="0"/>
            <c:spPr>
              <a:solidFill>
                <a:schemeClr val="bg1"/>
              </a:solidFill>
            </c:spPr>
          </c:dPt>
          <c:dPt>
            <c:idx val="4"/>
            <c:bubble3D val="0"/>
            <c:spPr>
              <a:solidFill>
                <a:srgbClr val="003300"/>
              </a:solidFill>
            </c:spPr>
          </c:dPt>
          <c:dPt>
            <c:idx val="5"/>
            <c:bubble3D val="0"/>
            <c:spPr>
              <a:solidFill>
                <a:srgbClr val="009200"/>
              </a:solidFill>
            </c:spPr>
          </c:dPt>
          <c:dPt>
            <c:idx val="6"/>
            <c:bubble3D val="0"/>
            <c:spPr>
              <a:solidFill>
                <a:srgbClr val="9900FF"/>
              </a:solidFill>
            </c:spPr>
          </c:dPt>
          <c:dPt>
            <c:idx val="7"/>
            <c:bubble3D val="0"/>
            <c:spPr>
              <a:solidFill>
                <a:srgbClr val="006600"/>
              </a:solidFill>
            </c:spPr>
          </c:dPt>
          <c:dPt>
            <c:idx val="8"/>
            <c:bubble3D val="0"/>
            <c:spPr>
              <a:solidFill>
                <a:srgbClr val="0000CC"/>
              </a:solidFill>
            </c:spPr>
          </c:dPt>
          <c:dPt>
            <c:idx val="9"/>
            <c:bubble3D val="0"/>
            <c:spPr>
              <a:solidFill>
                <a:schemeClr val="accent5">
                  <a:lumMod val="75000"/>
                </a:schemeClr>
              </a:solidFill>
            </c:spPr>
          </c:dPt>
          <c:dPt>
            <c:idx val="10"/>
            <c:bubble3D val="0"/>
            <c:spPr>
              <a:solidFill>
                <a:srgbClr val="FFFF00"/>
              </a:solidFill>
            </c:spPr>
          </c:dPt>
          <c:dPt>
            <c:idx val="11"/>
            <c:bubble3D val="0"/>
            <c:spPr>
              <a:solidFill>
                <a:srgbClr val="FFFF99"/>
              </a:solidFill>
            </c:spPr>
          </c:dPt>
          <c:dPt>
            <c:idx val="12"/>
            <c:bubble3D val="0"/>
            <c:spPr>
              <a:solidFill>
                <a:schemeClr val="bg1">
                  <a:lumMod val="50000"/>
                </a:schemeClr>
              </a:solidFill>
            </c:spPr>
          </c:dPt>
          <c:dPt>
            <c:idx val="13"/>
            <c:bubble3D val="0"/>
            <c:spPr>
              <a:solidFill>
                <a:srgbClr val="990033"/>
              </a:solidFill>
            </c:spPr>
          </c:dPt>
          <c:dPt>
            <c:idx val="14"/>
            <c:bubble3D val="0"/>
            <c:spPr>
              <a:solidFill>
                <a:schemeClr val="bg1">
                  <a:lumMod val="75000"/>
                </a:schemeClr>
              </a:solidFill>
            </c:spPr>
          </c:dPt>
          <c:dPt>
            <c:idx val="15"/>
            <c:bubble3D val="0"/>
            <c:spPr>
              <a:solidFill>
                <a:srgbClr val="FF6600"/>
              </a:solidFill>
            </c:spPr>
          </c:dPt>
          <c:dPt>
            <c:idx val="16"/>
            <c:bubble3D val="0"/>
            <c:spPr>
              <a:solidFill>
                <a:srgbClr val="FF0000"/>
              </a:solidFill>
            </c:spPr>
          </c:dPt>
          <c:dLbls>
            <c:txPr>
              <a:bodyPr/>
              <a:lstStyle/>
              <a:p>
                <a:pPr>
                  <a:defRPr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Hoja1!$A$5:$A$22</c:f>
              <c:strCache>
                <c:ptCount val="18"/>
                <c:pt idx="0">
                  <c:v>Árboles Dispersos Fuera de Bosque</c:v>
                </c:pt>
                <c:pt idx="1">
                  <c:v>Área Húmeda Continental</c:v>
                </c:pt>
                <c:pt idx="2">
                  <c:v>Agricultura Tecnificada</c:v>
                </c:pt>
                <c:pt idx="3">
                  <c:v>Arenal de Playa</c:v>
                </c:pt>
                <c:pt idx="4">
                  <c:v>Bosque de Conífera Denso</c:v>
                </c:pt>
                <c:pt idx="5">
                  <c:v>Bosque de Conífera Ralo</c:v>
                </c:pt>
                <c:pt idx="6">
                  <c:v>Bosque de Mangle Alto</c:v>
                </c:pt>
                <c:pt idx="7">
                  <c:v>Bosque Latifoliado Húmedo</c:v>
                </c:pt>
                <c:pt idx="8">
                  <c:v>Lagos y Lagunas Naturales</c:v>
                </c:pt>
                <c:pt idx="9">
                  <c:v>Otras Superficies de Agua</c:v>
                </c:pt>
                <c:pt idx="10">
                  <c:v>Pastos/Cultivos</c:v>
                </c:pt>
                <c:pt idx="11">
                  <c:v>Sabanas</c:v>
                </c:pt>
                <c:pt idx="12">
                  <c:v>Suelo Desnudo Continental</c:v>
                </c:pt>
                <c:pt idx="13">
                  <c:v>Tique (Acoelorraphe wright)</c:v>
                </c:pt>
                <c:pt idx="14">
                  <c:v>Vegetación Secundaria Decidua</c:v>
                </c:pt>
                <c:pt idx="15">
                  <c:v>Vegetación Secundaria Húmeda</c:v>
                </c:pt>
                <c:pt idx="16">
                  <c:v>Zona Urbana Continua</c:v>
                </c:pt>
                <c:pt idx="17">
                  <c:v>Zona Urbana Discontinua</c:v>
                </c:pt>
              </c:strCache>
            </c:strRef>
          </c:cat>
          <c:val>
            <c:numRef>
              <c:f>Hoja1!$D$5:$D$22</c:f>
              <c:numCache>
                <c:formatCode>0.00%</c:formatCode>
                <c:ptCount val="18"/>
                <c:pt idx="0">
                  <c:v>6.1885370242535801E-3</c:v>
                </c:pt>
                <c:pt idx="1">
                  <c:v>6.8370747093041889E-2</c:v>
                </c:pt>
                <c:pt idx="2">
                  <c:v>3.2666653413001598E-5</c:v>
                </c:pt>
                <c:pt idx="3">
                  <c:v>4.8217674597712443E-4</c:v>
                </c:pt>
                <c:pt idx="4">
                  <c:v>8.6284626232736583E-2</c:v>
                </c:pt>
                <c:pt idx="5">
                  <c:v>0.14886619243477828</c:v>
                </c:pt>
                <c:pt idx="6">
                  <c:v>3.6804114052986269E-3</c:v>
                </c:pt>
                <c:pt idx="7">
                  <c:v>0.27529282035965591</c:v>
                </c:pt>
                <c:pt idx="8">
                  <c:v>0.12672283489007333</c:v>
                </c:pt>
                <c:pt idx="9">
                  <c:v>5.3169973334538283E-3</c:v>
                </c:pt>
                <c:pt idx="10">
                  <c:v>2.2473717638792173E-2</c:v>
                </c:pt>
                <c:pt idx="11">
                  <c:v>0.17676635906129248</c:v>
                </c:pt>
                <c:pt idx="12">
                  <c:v>5.6353998189719815E-4</c:v>
                </c:pt>
                <c:pt idx="13">
                  <c:v>1.0356185703344546E-2</c:v>
                </c:pt>
                <c:pt idx="14">
                  <c:v>2.3217545321166344E-5</c:v>
                </c:pt>
                <c:pt idx="15">
                  <c:v>6.8380403551772259E-2</c:v>
                </c:pt>
                <c:pt idx="16">
                  <c:v>1.7179387197114766E-4</c:v>
                </c:pt>
                <c:pt idx="17">
                  <c:v>2.6772472926866546E-5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>
        <c:manualLayout>
          <c:xMode val="edge"/>
          <c:yMode val="edge"/>
          <c:x val="0.68825823612519677"/>
          <c:y val="3.2553222513852433E-2"/>
          <c:w val="0.29507524298773286"/>
          <c:h val="0.9674467774861476"/>
        </c:manualLayout>
      </c:layout>
      <c:overlay val="0"/>
      <c:txPr>
        <a:bodyPr/>
        <a:lstStyle/>
        <a:p>
          <a:pPr rtl="0">
            <a:defRPr sz="700"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H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 sz="1800" b="1" i="0" baseline="0">
                <a:effectLst/>
              </a:rPr>
              <a:t>Bosque No Bosque</a:t>
            </a:r>
            <a:endParaRPr lang="es-HN">
              <a:effectLst/>
            </a:endParaRP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Hoja1!$D$25</c:f>
              <c:strCache>
                <c:ptCount val="1"/>
                <c:pt idx="0">
                  <c:v>Superficie %</c:v>
                </c:pt>
              </c:strCache>
            </c:strRef>
          </c:tx>
          <c:explosion val="25"/>
          <c:dPt>
            <c:idx val="0"/>
            <c:bubble3D val="0"/>
            <c:spPr>
              <a:solidFill>
                <a:srgbClr val="008000"/>
              </a:solidFill>
              <a:ln>
                <a:solidFill>
                  <a:srgbClr val="008000"/>
                </a:solidFill>
              </a:ln>
            </c:spPr>
          </c:dPt>
          <c:dPt>
            <c:idx val="1"/>
            <c:bubble3D val="0"/>
            <c:spPr>
              <a:solidFill>
                <a:srgbClr val="FFFF00"/>
              </a:solidFill>
            </c:spPr>
          </c:dPt>
          <c:dLbls>
            <c:txPr>
              <a:bodyPr/>
              <a:lstStyle/>
              <a:p>
                <a:pPr>
                  <a:defRPr sz="1200" b="1"/>
                </a:pPr>
                <a:endParaRPr lang="es-HN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</c:dLbls>
          <c:cat>
            <c:strRef>
              <c:f>Hoja1!$A$26:$A$27</c:f>
              <c:strCache>
                <c:ptCount val="2"/>
                <c:pt idx="0">
                  <c:v>Bosque</c:v>
                </c:pt>
                <c:pt idx="1">
                  <c:v>No Bosque</c:v>
                </c:pt>
              </c:strCache>
            </c:strRef>
          </c:cat>
          <c:val>
            <c:numRef>
              <c:f>Hoja1!$D$26:$D$27</c:f>
              <c:numCache>
                <c:formatCode>0.00%</c:formatCode>
                <c:ptCount val="2"/>
                <c:pt idx="0">
                  <c:v>0.51412405043246945</c:v>
                </c:pt>
                <c:pt idx="1">
                  <c:v>0.48587594956753055</c:v>
                </c:pt>
              </c:numCache>
            </c:numRef>
          </c:val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s-HN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38099</xdr:colOff>
      <xdr:row>0</xdr:row>
      <xdr:rowOff>57150</xdr:rowOff>
    </xdr:from>
    <xdr:to>
      <xdr:col>13</xdr:col>
      <xdr:colOff>222250</xdr:colOff>
      <xdr:row>17</xdr:row>
      <xdr:rowOff>42333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70908</xdr:colOff>
      <xdr:row>17</xdr:row>
      <xdr:rowOff>148167</xdr:rowOff>
    </xdr:from>
    <xdr:to>
      <xdr:col>12</xdr:col>
      <xdr:colOff>201083</xdr:colOff>
      <xdr:row>28</xdr:row>
      <xdr:rowOff>52916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8"/>
  <sheetViews>
    <sheetView tabSelected="1" zoomScale="90" zoomScaleNormal="90" workbookViewId="0">
      <selection activeCell="N14" sqref="N14"/>
    </sheetView>
  </sheetViews>
  <sheetFormatPr baseColWidth="10" defaultColWidth="9.140625" defaultRowHeight="15" x14ac:dyDescent="0.25"/>
  <cols>
    <col min="1" max="1" width="32.5703125" bestFit="1" customWidth="1"/>
    <col min="2" max="2" width="14.5703125" bestFit="1" customWidth="1"/>
    <col min="3" max="3" width="14" bestFit="1" customWidth="1"/>
    <col min="4" max="4" width="12" bestFit="1" customWidth="1"/>
    <col min="13" max="13" width="17.28515625" customWidth="1"/>
    <col min="14" max="14" width="36.7109375" bestFit="1" customWidth="1"/>
    <col min="15" max="15" width="10.42578125" bestFit="1" customWidth="1"/>
  </cols>
  <sheetData>
    <row r="1" spans="1:15" x14ac:dyDescent="0.25">
      <c r="A1" s="5" t="s">
        <v>0</v>
      </c>
      <c r="B1" s="20" t="s">
        <v>21</v>
      </c>
      <c r="D1" s="33"/>
    </row>
    <row r="2" spans="1:15" x14ac:dyDescent="0.25">
      <c r="A2" s="12" t="s">
        <v>1</v>
      </c>
      <c r="B2" s="1" t="s">
        <v>22</v>
      </c>
    </row>
    <row r="3" spans="1:15" ht="15.75" thickBot="1" x14ac:dyDescent="0.3"/>
    <row r="4" spans="1:15" ht="15.75" thickBot="1" x14ac:dyDescent="0.3">
      <c r="A4" s="27" t="s">
        <v>2</v>
      </c>
      <c r="B4" s="21" t="s">
        <v>3</v>
      </c>
      <c r="C4" s="21" t="s">
        <v>4</v>
      </c>
      <c r="D4" s="24" t="s">
        <v>5</v>
      </c>
    </row>
    <row r="5" spans="1:15" x14ac:dyDescent="0.25">
      <c r="A5" s="28" t="s">
        <v>6</v>
      </c>
      <c r="B5" s="29">
        <v>5039.7129484400002</v>
      </c>
      <c r="C5" s="26">
        <f>B5/100</f>
        <v>50.397129484400004</v>
      </c>
      <c r="D5" s="25">
        <f>C5/C$23</f>
        <v>6.1885370242535801E-3</v>
      </c>
      <c r="N5" s="38"/>
      <c r="O5" s="37"/>
    </row>
    <row r="6" spans="1:15" x14ac:dyDescent="0.25">
      <c r="A6" s="23" t="s">
        <v>16</v>
      </c>
      <c r="B6" s="34">
        <v>55678.577678200003</v>
      </c>
      <c r="C6" s="14">
        <f t="shared" ref="C6:C22" si="0">B6/100</f>
        <v>556.78577678200008</v>
      </c>
      <c r="D6" s="22">
        <f>C6/C$23</f>
        <v>6.8370747093041889E-2</v>
      </c>
      <c r="N6" s="38"/>
      <c r="O6" s="37"/>
    </row>
    <row r="7" spans="1:15" x14ac:dyDescent="0.25">
      <c r="A7" s="23" t="s">
        <v>17</v>
      </c>
      <c r="B7" s="34">
        <v>26.602499999999999</v>
      </c>
      <c r="C7" s="14">
        <f t="shared" si="0"/>
        <v>0.26602500000000001</v>
      </c>
      <c r="D7" s="22">
        <f>C7/C$23</f>
        <v>3.2666653413001598E-5</v>
      </c>
      <c r="N7" s="38"/>
      <c r="O7" s="37"/>
    </row>
    <row r="8" spans="1:15" x14ac:dyDescent="0.25">
      <c r="A8" s="23" t="s">
        <v>18</v>
      </c>
      <c r="B8" s="34">
        <v>392.66669660600002</v>
      </c>
      <c r="C8" s="14">
        <f t="shared" si="0"/>
        <v>3.92666696606</v>
      </c>
      <c r="D8" s="22">
        <f>C8/C$23</f>
        <v>4.8217674597712443E-4</v>
      </c>
      <c r="N8" s="38"/>
      <c r="O8" s="37"/>
    </row>
    <row r="9" spans="1:15" x14ac:dyDescent="0.25">
      <c r="A9" s="23" t="s">
        <v>23</v>
      </c>
      <c r="B9" s="34">
        <v>70266.970428100001</v>
      </c>
      <c r="C9" s="14">
        <f t="shared" si="0"/>
        <v>702.66970428100001</v>
      </c>
      <c r="D9" s="22">
        <f>C9/C$23</f>
        <v>8.6284626232736583E-2</v>
      </c>
      <c r="N9" s="38"/>
      <c r="O9" s="37"/>
    </row>
    <row r="10" spans="1:15" x14ac:dyDescent="0.25">
      <c r="A10" s="23" t="s">
        <v>24</v>
      </c>
      <c r="B10" s="36">
        <v>121231.055847</v>
      </c>
      <c r="C10" s="14">
        <f t="shared" si="0"/>
        <v>1212.3105584699999</v>
      </c>
      <c r="D10" s="22">
        <f>C10/C$23</f>
        <v>0.14886619243477828</v>
      </c>
      <c r="N10" s="38"/>
      <c r="O10" s="37"/>
    </row>
    <row r="11" spans="1:15" x14ac:dyDescent="0.25">
      <c r="A11" s="23" t="s">
        <v>19</v>
      </c>
      <c r="B11" s="34">
        <v>2997.1893101999999</v>
      </c>
      <c r="C11" s="14">
        <f t="shared" si="0"/>
        <v>29.971893101999999</v>
      </c>
      <c r="D11" s="22">
        <f>C11/C$23</f>
        <v>3.6804114052986269E-3</v>
      </c>
      <c r="N11" s="38"/>
      <c r="O11" s="37"/>
    </row>
    <row r="12" spans="1:15" x14ac:dyDescent="0.25">
      <c r="A12" s="23" t="s">
        <v>7</v>
      </c>
      <c r="B12" s="34">
        <v>224188.170151</v>
      </c>
      <c r="C12" s="14">
        <f t="shared" si="0"/>
        <v>2241.8817015099999</v>
      </c>
      <c r="D12" s="22">
        <f>C12/C$23</f>
        <v>0.27529282035965591</v>
      </c>
      <c r="N12" s="38"/>
      <c r="O12" s="37"/>
    </row>
    <row r="13" spans="1:15" x14ac:dyDescent="0.25">
      <c r="A13" s="23" t="s">
        <v>20</v>
      </c>
      <c r="B13" s="34">
        <v>103198.33417099999</v>
      </c>
      <c r="C13" s="14">
        <f t="shared" si="0"/>
        <v>1031.9833417099999</v>
      </c>
      <c r="D13" s="22">
        <f>C13/C$23</f>
        <v>0.12672283489007333</v>
      </c>
      <c r="N13" s="38"/>
      <c r="O13" s="37"/>
    </row>
    <row r="14" spans="1:15" x14ac:dyDescent="0.25">
      <c r="A14" s="20" t="s">
        <v>8</v>
      </c>
      <c r="B14" s="33">
        <v>4329.9636413600001</v>
      </c>
      <c r="C14" s="14">
        <f t="shared" si="0"/>
        <v>43.299636413599998</v>
      </c>
      <c r="D14" s="22">
        <f>C14/C$23</f>
        <v>5.3169973334538283E-3</v>
      </c>
      <c r="N14" s="38"/>
      <c r="O14" s="37"/>
    </row>
    <row r="15" spans="1:15" x14ac:dyDescent="0.25">
      <c r="A15" s="20" t="s">
        <v>9</v>
      </c>
      <c r="B15" s="33">
        <v>18301.754572998801</v>
      </c>
      <c r="C15" s="14">
        <f t="shared" si="0"/>
        <v>183.017545729988</v>
      </c>
      <c r="D15" s="22">
        <f>C15/C$23</f>
        <v>2.2473717638792173E-2</v>
      </c>
      <c r="N15" s="38"/>
      <c r="O15" s="37"/>
    </row>
    <row r="16" spans="1:15" x14ac:dyDescent="0.25">
      <c r="A16" s="20" t="s">
        <v>25</v>
      </c>
      <c r="B16" s="33">
        <v>143951.9073924</v>
      </c>
      <c r="C16" s="14">
        <f t="shared" si="0"/>
        <v>1439.5190739239999</v>
      </c>
      <c r="D16" s="22">
        <f>C16/C$23</f>
        <v>0.17676635906129248</v>
      </c>
      <c r="N16" s="38"/>
      <c r="O16" s="37"/>
    </row>
    <row r="17" spans="1:15" x14ac:dyDescent="0.25">
      <c r="A17" s="20" t="s">
        <v>10</v>
      </c>
      <c r="B17" s="33">
        <v>458.92587094499999</v>
      </c>
      <c r="C17" s="14">
        <f t="shared" si="0"/>
        <v>4.5892587094500001</v>
      </c>
      <c r="D17" s="22">
        <f>C17/C$23</f>
        <v>5.6353998189719815E-4</v>
      </c>
      <c r="N17" s="38"/>
      <c r="O17" s="37"/>
    </row>
    <row r="18" spans="1:15" x14ac:dyDescent="0.25">
      <c r="A18" s="20" t="s">
        <v>26</v>
      </c>
      <c r="B18" s="33">
        <v>8433.6900597099993</v>
      </c>
      <c r="C18" s="14">
        <f t="shared" si="0"/>
        <v>84.336900597099998</v>
      </c>
      <c r="D18" s="22">
        <f>C18/C$23</f>
        <v>1.0356185703344546E-2</v>
      </c>
      <c r="N18" s="38"/>
      <c r="O18" s="37"/>
    </row>
    <row r="19" spans="1:15" x14ac:dyDescent="0.25">
      <c r="A19" s="20" t="s">
        <v>27</v>
      </c>
      <c r="B19" s="33">
        <v>18.907499999999999</v>
      </c>
      <c r="C19" s="14">
        <f t="shared" si="0"/>
        <v>0.18907499999999999</v>
      </c>
      <c r="D19" s="22">
        <f>C19/C$23</f>
        <v>2.3217545321166344E-5</v>
      </c>
      <c r="N19" s="38"/>
      <c r="O19" s="37"/>
    </row>
    <row r="20" spans="1:15" x14ac:dyDescent="0.25">
      <c r="A20" s="20" t="s">
        <v>11</v>
      </c>
      <c r="B20" s="33">
        <v>55686.441536799997</v>
      </c>
      <c r="C20" s="14">
        <f t="shared" si="0"/>
        <v>556.86441536799998</v>
      </c>
      <c r="D20" s="22">
        <f>C20/C$23</f>
        <v>6.8380403551772259E-2</v>
      </c>
      <c r="N20" s="38"/>
      <c r="O20" s="37"/>
    </row>
    <row r="21" spans="1:15" x14ac:dyDescent="0.25">
      <c r="A21" s="20" t="s">
        <v>28</v>
      </c>
      <c r="B21" s="33">
        <v>139.9025</v>
      </c>
      <c r="C21" s="14">
        <f t="shared" si="0"/>
        <v>1.399025</v>
      </c>
      <c r="D21" s="22">
        <f>C21/C$23</f>
        <v>1.7179387197114766E-4</v>
      </c>
      <c r="N21" s="38"/>
      <c r="O21" s="37"/>
    </row>
    <row r="22" spans="1:15" ht="15.75" thickBot="1" x14ac:dyDescent="0.3">
      <c r="A22" s="32" t="s">
        <v>15</v>
      </c>
      <c r="B22" s="35">
        <v>21.802499999999998</v>
      </c>
      <c r="C22" s="31">
        <f t="shared" si="0"/>
        <v>0.218025</v>
      </c>
      <c r="D22" s="30">
        <f>C22/C$23</f>
        <v>2.6772472926866546E-5</v>
      </c>
      <c r="N22" s="38"/>
      <c r="O22" s="37"/>
    </row>
    <row r="23" spans="1:15" ht="15.75" thickBot="1" x14ac:dyDescent="0.3">
      <c r="A23" s="18" t="s">
        <v>12</v>
      </c>
      <c r="B23" s="17">
        <f>SUM(B5:B22)</f>
        <v>814362.57530475978</v>
      </c>
      <c r="C23" s="17">
        <f>SUM(C5:C22)</f>
        <v>8143.6257530475978</v>
      </c>
      <c r="D23" s="16">
        <f>SUM(D5:D22)</f>
        <v>0.99999999999999989</v>
      </c>
      <c r="O23" s="37"/>
    </row>
    <row r="24" spans="1:15" ht="15.75" thickBot="1" x14ac:dyDescent="0.3">
      <c r="C24" s="4"/>
      <c r="D24" s="4"/>
    </row>
    <row r="25" spans="1:15" ht="15.75" thickBot="1" x14ac:dyDescent="0.3">
      <c r="A25" s="8" t="s">
        <v>2</v>
      </c>
      <c r="B25" s="9" t="s">
        <v>3</v>
      </c>
      <c r="C25" s="10" t="s">
        <v>4</v>
      </c>
      <c r="D25" s="11" t="s">
        <v>5</v>
      </c>
    </row>
    <row r="26" spans="1:15" x14ac:dyDescent="0.25">
      <c r="A26" s="6" t="s">
        <v>13</v>
      </c>
      <c r="B26" s="13">
        <f>SUM(B9:B12)</f>
        <v>418683.38573630003</v>
      </c>
      <c r="C26" s="13">
        <f>B26/100</f>
        <v>4186.8338573629999</v>
      </c>
      <c r="D26" s="2">
        <f>C26/C$28</f>
        <v>0.51412405043246945</v>
      </c>
    </row>
    <row r="27" spans="1:15" ht="15.75" thickBot="1" x14ac:dyDescent="0.3">
      <c r="A27" s="7" t="s">
        <v>14</v>
      </c>
      <c r="B27" s="15">
        <f>B5+B6+B7+B8+B13+B14+B15+B16+B17+B18+B19+B20+B21+B22</f>
        <v>395679.18956845975</v>
      </c>
      <c r="C27" s="15">
        <f>B27/100</f>
        <v>3956.7918956845974</v>
      </c>
      <c r="D27" s="3">
        <f>C27/C$28</f>
        <v>0.48587594956753055</v>
      </c>
    </row>
    <row r="28" spans="1:15" ht="15.75" thickBot="1" x14ac:dyDescent="0.3">
      <c r="A28" s="19" t="s">
        <v>12</v>
      </c>
      <c r="B28" s="17">
        <f>SUM(B26:B27)</f>
        <v>814362.57530475978</v>
      </c>
      <c r="C28" s="17">
        <f>SUM(C26:C27)</f>
        <v>8143.6257530475978</v>
      </c>
      <c r="D28" s="16">
        <f>SUM(D26:D27)</f>
        <v>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2014-11-27T15:08:01Z</dcterms:modified>
</cp:coreProperties>
</file>