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0" i="1" l="1"/>
  <c r="B19" i="1"/>
  <c r="B16" i="1" l="1"/>
  <c r="C15" i="1" l="1"/>
  <c r="C14" i="1" l="1"/>
  <c r="C5" i="1" l="1"/>
  <c r="C6" i="1"/>
  <c r="C20" i="1" l="1"/>
  <c r="C7" i="1"/>
  <c r="C8" i="1"/>
  <c r="C9" i="1"/>
  <c r="C10" i="1"/>
  <c r="C11" i="1"/>
  <c r="C12" i="1"/>
  <c r="C13" i="1"/>
  <c r="C16" i="1" l="1"/>
  <c r="B21" i="1"/>
  <c r="C19" i="1"/>
  <c r="C21" i="1" s="1"/>
  <c r="D20" i="1" s="1"/>
  <c r="D15" i="1" l="1"/>
  <c r="D14" i="1"/>
  <c r="D6" i="1"/>
  <c r="D5" i="1"/>
  <c r="D13" i="1"/>
  <c r="D12" i="1"/>
  <c r="D7" i="1"/>
  <c r="D8" i="1"/>
  <c r="D11" i="1"/>
  <c r="D9" i="1"/>
  <c r="D10" i="1"/>
  <c r="D19" i="1"/>
  <c r="D21" i="1" s="1"/>
  <c r="D16" i="1" l="1"/>
</calcChain>
</file>

<file path=xl/sharedStrings.xml><?xml version="1.0" encoding="utf-8"?>
<sst xmlns="http://schemas.openxmlformats.org/spreadsheetml/2006/main" count="27" uniqueCount="22">
  <si>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</si>
  <si>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</si>
  <si>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</si>
  <si>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</si>
  <si>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</si>
  <si>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</si>
  <si>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</si>
  <si>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Latifoliado Húmedo</t>
  </si>
  <si>
    <t>Otras Superficies de Agua</t>
  </si>
  <si>
    <t>Pastos/Cultivos</t>
  </si>
  <si>
    <t>Vegetación Secundaria Húmeda</t>
  </si>
  <si>
    <t>Total</t>
  </si>
  <si>
    <t>Bosque</t>
  </si>
  <si>
    <t>No Bosque</t>
  </si>
  <si>
    <t>Área Húmeda Continental</t>
  </si>
  <si>
    <t>Arenal de Playa</t>
  </si>
  <si>
    <t>Bosque de Mangle Alto</t>
  </si>
  <si>
    <t>Lagos y Lagunas Naturales</t>
  </si>
  <si>
    <t>Sabanas</t>
  </si>
  <si>
    <t>Tique (Acoelorraphe wright)</t>
  </si>
  <si>
    <t>Ramón Villeda Morales</t>
  </si>
  <si>
    <t>0905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</si>
</sst>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4" applyNumberFormat="0" applyAlignment="0" applyProtection="0"/>
    <xf numFmtId="0" fontId="12" fillId="7" borderId="15" applyNumberFormat="0" applyAlignment="0" applyProtection="0"/>
    <xf numFmtId="0" fontId="13" fillId="7" borderId="14" applyNumberFormat="0" applyAlignment="0" applyProtection="0"/>
    <xf numFmtId="0" fontId="14" fillId="0" borderId="16" applyNumberFormat="0" applyFill="0" applyAlignment="0" applyProtection="0"/>
    <xf numFmtId="0" fontId="15" fillId="8" borderId="17" applyNumberFormat="0" applyAlignment="0" applyProtection="0"/>
    <xf numFmtId="0" fontId="16" fillId="0" borderId="0" applyNumberFormat="0" applyFill="0" applyBorder="0" applyAlignment="0" applyProtection="0"/>
    <xf numFmtId="0" fontId="3" fillId="9" borderId="1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6">
    <xf numFmtId="0" fontId="0" fillId="0" borderId="0" xfId="0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2" fontId="0" fillId="0" borderId="0" xfId="0" applyNumberFormat="1"/>
    <xf numFmtId="0" fontId="1" fillId="2" borderId="1" xfId="0" applyFont="1" applyFill="1" applyBorder="1"/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10" fontId="1" fillId="2" borderId="22" xfId="0" applyNumberFormat="1" applyFont="1" applyFill="1" applyBorder="1"/>
    <xf numFmtId="43" fontId="1" fillId="2" borderId="21" xfId="1" applyFont="1" applyFill="1" applyBorder="1"/>
    <xf numFmtId="0" fontId="1" fillId="2" borderId="20" xfId="0" applyNumberFormat="1" applyFont="1" applyFill="1" applyBorder="1" applyAlignment="1"/>
    <xf numFmtId="0" fontId="1" fillId="2" borderId="20" xfId="0" applyFont="1" applyFill="1" applyBorder="1" applyAlignment="1">
      <alignment horizontal="left"/>
    </xf>
    <xf numFmtId="0" fontId="0" fillId="0" borderId="1" xfId="0" applyBorder="1"/>
    <xf numFmtId="0" fontId="1" fillId="2" borderId="21" xfId="0" applyFont="1" applyFill="1" applyBorder="1"/>
    <xf numFmtId="10" fontId="0" fillId="0" borderId="1" xfId="0" applyNumberFormat="1" applyBorder="1"/>
    <xf numFmtId="1" fontId="0" fillId="0" borderId="1" xfId="0" applyNumberFormat="1" applyBorder="1"/>
    <xf numFmtId="0" fontId="1" fillId="2" borderId="22" xfId="0" applyFont="1" applyFill="1" applyBorder="1"/>
    <xf numFmtId="10" fontId="0" fillId="0" borderId="23" xfId="0" applyNumberFormat="1" applyBorder="1"/>
    <xf numFmtId="43" fontId="0" fillId="0" borderId="23" xfId="1" applyFont="1" applyBorder="1"/>
    <xf numFmtId="1" fontId="1" fillId="2" borderId="20" xfId="0" applyNumberFormat="1" applyFont="1" applyFill="1" applyBorder="1"/>
    <xf numFmtId="1" fontId="0" fillId="0" borderId="23" xfId="0" applyNumberFormat="1" applyBorder="1"/>
    <xf numFmtId="43" fontId="0" fillId="0" borderId="23" xfId="1" applyNumberFormat="1" applyFont="1" applyBorder="1"/>
    <xf numFmtId="43" fontId="0" fillId="0" borderId="1" xfId="0" applyNumberFormat="1" applyBorder="1"/>
    <xf numFmtId="43" fontId="0" fillId="0" borderId="1" xfId="1" applyNumberFormat="1" applyFont="1" applyBorder="1"/>
    <xf numFmtId="43" fontId="0" fillId="0" borderId="0" xfId="1" applyFont="1"/>
    <xf numFmtId="2" fontId="0" fillId="0" borderId="0" xfId="0" applyNumberFormat="1"/>
    <xf numFmtId="2" fontId="0" fillId="0" borderId="0" xfId="0" applyNumberFormat="1"/>
    <xf numFmtId="1" fontId="0" fillId="0" borderId="0" xfId="0" applyNumberForma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F6600"/>
      <color rgb="FF990033"/>
      <color rgb="FFFFFF99"/>
      <color rgb="FF0000CC"/>
      <color rgb="FF006600"/>
      <color rgb="FF9900FF"/>
      <color rgb="FFFD6E5F"/>
      <color rgb="FFBD4C43"/>
      <color rgb="FFCC00FF"/>
      <color rgb="FF0092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FFFF"/>
              </a:solidFill>
            </c:spPr>
          </c:dPt>
          <c:dPt>
            <c:idx val="2"/>
            <c:bubble3D val="0"/>
            <c:spPr>
              <a:solidFill>
                <a:schemeClr val="bg1"/>
              </a:solidFill>
            </c:spPr>
          </c:dPt>
          <c:dPt>
            <c:idx val="3"/>
            <c:bubble3D val="0"/>
            <c:spPr>
              <a:solidFill>
                <a:srgbClr val="9900FF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0000CC"/>
              </a:solidFill>
            </c:spPr>
          </c:dPt>
          <c:dPt>
            <c:idx val="6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rgbClr val="FFFF99"/>
              </a:solidFill>
            </c:spPr>
          </c:dPt>
          <c:dPt>
            <c:idx val="9"/>
            <c:bubble3D val="0"/>
            <c:spPr>
              <a:solidFill>
                <a:srgbClr val="990033"/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2"/>
            <c:bubble3D val="0"/>
            <c:spPr>
              <a:solidFill>
                <a:srgbClr val="990033"/>
              </a:solidFill>
            </c:spPr>
          </c:dPt>
          <c:dPt>
            <c:idx val="13"/>
            <c:bubble3D val="0"/>
            <c:spPr>
              <a:solidFill>
                <a:srgbClr val="FF6600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6600"/>
              </a:solidFill>
            </c:spPr>
          </c:dPt>
          <c:dPt>
            <c:idx val="16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Hoja1!$A$5:$A$15</c:f>
              <c:strCache>
                <c:ptCount val="11"/>
                <c:pt idx="0">
                  <c:v>Árboles Dispersos Fuera de Bosque</c:v>
                </c:pt>
                <c:pt idx="1">
                  <c:v>Área Húmeda Continental</c:v>
                </c:pt>
                <c:pt idx="2">
                  <c:v>Arenal de Playa</c:v>
                </c:pt>
                <c:pt idx="3">
                  <c:v>Bosque de Mangle Alto</c:v>
                </c:pt>
                <c:pt idx="4">
                  <c:v>Bosque Latifoliado Húmedo</c:v>
                </c:pt>
                <c:pt idx="5">
                  <c:v>Lagos y Lagunas Naturales</c:v>
                </c:pt>
                <c:pt idx="6">
                  <c:v>Otras Superficies de Agua</c:v>
                </c:pt>
                <c:pt idx="7">
                  <c:v>Pastos/Cultivos</c:v>
                </c:pt>
                <c:pt idx="8">
                  <c:v>Sabanas</c:v>
                </c:pt>
                <c:pt idx="9">
                  <c:v>Tique (Acoelorraphe wright)</c:v>
                </c:pt>
                <c:pt idx="10">
                  <c:v>Vegetación Secundaria Húmeda</c:v>
                </c:pt>
              </c:strCache>
            </c:strRef>
          </c:cat>
          <c:val>
            <c:numRef>
              <c:f>Hoja1!$D$5:$D$15</c:f>
              <c:numCache>
                <c:formatCode>0.00%</c:formatCode>
                <c:ptCount val="11"/>
                <c:pt idx="0">
                  <c:v>1.4150424148214699E-2</c:v>
                </c:pt>
                <c:pt idx="1">
                  <c:v>0.14534701701969963</c:v>
                </c:pt>
                <c:pt idx="2">
                  <c:v>2.6734825957416804E-3</c:v>
                </c:pt>
                <c:pt idx="3">
                  <c:v>1.3204955350265057E-2</c:v>
                </c:pt>
                <c:pt idx="4">
                  <c:v>0.21016114571312344</c:v>
                </c:pt>
                <c:pt idx="5">
                  <c:v>2.2406629779584544E-2</c:v>
                </c:pt>
                <c:pt idx="6">
                  <c:v>1.2262019872387861E-2</c:v>
                </c:pt>
                <c:pt idx="7">
                  <c:v>5.99539248386768E-2</c:v>
                </c:pt>
                <c:pt idx="8">
                  <c:v>0.33250570034391241</c:v>
                </c:pt>
                <c:pt idx="9">
                  <c:v>1.8133041623284621E-2</c:v>
                </c:pt>
                <c:pt idx="10">
                  <c:v>0.16920165871510931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25823612519677"/>
          <c:y val="3.2553222513852433E-2"/>
          <c:w val="0.29507524298773286"/>
          <c:h val="0.9674467774861476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Hoja1!$D$18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Hoja1!$A$19:$A$20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Hoja1!$D$19:$D$20</c:f>
              <c:numCache>
                <c:formatCode>0.00%</c:formatCode>
                <c:ptCount val="2"/>
                <c:pt idx="0">
                  <c:v>0.2233661010633885</c:v>
                </c:pt>
                <c:pt idx="1">
                  <c:v>0.77663389893661139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57150</xdr:rowOff>
    </xdr:from>
    <xdr:to>
      <xdr:col>13</xdr:col>
      <xdr:colOff>222250</xdr:colOff>
      <xdr:row>15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49740</xdr:colOff>
      <xdr:row>15</xdr:row>
      <xdr:rowOff>127000</xdr:rowOff>
    </xdr:from>
    <xdr:to>
      <xdr:col>12</xdr:col>
      <xdr:colOff>560916</xdr:colOff>
      <xdr:row>26</xdr:row>
      <xdr:rowOff>105833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="90" zoomScaleNormal="90" workbookViewId="0">
      <selection activeCell="E4" sqref="E4"/>
    </sheetView>
  </sheetViews>
  <sheetFormatPr baseColWidth="10" defaultColWidth="9.140625" defaultRowHeight="15" x14ac:dyDescent="0.25"/>
  <cols>
    <col min="1" max="1" width="34.85546875" bestFit="1" customWidth="1"/>
    <col min="2" max="2" width="21.7109375" bestFit="1" customWidth="1"/>
    <col min="3" max="3" width="14" bestFit="1" customWidth="1"/>
    <col min="4" max="4" width="12" bestFit="1" customWidth="1"/>
    <col min="13" max="13" width="17.28515625" customWidth="1"/>
    <col min="14" max="14" width="36.7109375" bestFit="1" customWidth="1"/>
    <col min="15" max="15" width="10.42578125" bestFit="1" customWidth="1"/>
  </cols>
  <sheetData>
    <row r="1" spans="1:15" x14ac:dyDescent="0.25">
      <c r="A1" s="5" t="s">
        <v>0</v>
      </c>
      <c r="B1" s="20" t="s">
        <v>20</v>
      </c>
      <c r="D1" s="31"/>
    </row>
    <row r="2" spans="1:15" x14ac:dyDescent="0.25">
      <c r="A2" s="12" t="s">
        <v>1</v>
      </c>
      <c r="B2" s="1" t="s">
        <v>21</v>
      </c>
    </row>
    <row r="3" spans="1:15" ht="15.75" thickBot="1" x14ac:dyDescent="0.3"/>
    <row r="4" spans="1:15" ht="15.75" thickBot="1" x14ac:dyDescent="0.3">
      <c r="A4" s="27" t="s">
        <v>2</v>
      </c>
      <c r="B4" s="21" t="s">
        <v>3</v>
      </c>
      <c r="C4" s="21" t="s">
        <v>4</v>
      </c>
      <c r="D4" s="24" t="s">
        <v>5</v>
      </c>
    </row>
    <row r="5" spans="1:15" x14ac:dyDescent="0.25">
      <c r="A5" s="28" t="s">
        <v>6</v>
      </c>
      <c r="B5" s="29">
        <v>892.089192712</v>
      </c>
      <c r="C5" s="26">
        <f>B5/100</f>
        <v>8.9208919271199996</v>
      </c>
      <c r="D5" s="25">
        <f>C5/C$16</f>
        <v>1.4150424148214699E-2</v>
      </c>
      <c r="N5" s="35"/>
      <c r="O5" s="34"/>
    </row>
    <row r="6" spans="1:15" x14ac:dyDescent="0.25">
      <c r="A6" s="23" t="s">
        <v>14</v>
      </c>
      <c r="B6" s="31">
        <v>9163.1531124499998</v>
      </c>
      <c r="C6" s="14">
        <f t="shared" ref="C6:C15" si="0">B6/100</f>
        <v>91.6315311245</v>
      </c>
      <c r="D6" s="22">
        <f>C6/C$16</f>
        <v>0.14534701701969963</v>
      </c>
      <c r="N6" s="35"/>
      <c r="O6" s="34"/>
    </row>
    <row r="7" spans="1:15" x14ac:dyDescent="0.25">
      <c r="A7" s="23" t="s">
        <v>15</v>
      </c>
      <c r="B7" s="31">
        <v>168.54511960799999</v>
      </c>
      <c r="C7" s="14">
        <f t="shared" si="0"/>
        <v>1.6854511960799998</v>
      </c>
      <c r="D7" s="22">
        <f>C7/C$16</f>
        <v>2.6734825957416804E-3</v>
      </c>
      <c r="N7" s="35"/>
      <c r="O7" s="34"/>
    </row>
    <row r="8" spans="1:15" x14ac:dyDescent="0.25">
      <c r="A8" s="23" t="s">
        <v>16</v>
      </c>
      <c r="B8" s="31">
        <v>832.48373581099997</v>
      </c>
      <c r="C8" s="14">
        <f t="shared" si="0"/>
        <v>8.324837358109999</v>
      </c>
      <c r="D8" s="22">
        <f>C8/C$16</f>
        <v>1.3204955350265057E-2</v>
      </c>
      <c r="N8" s="35"/>
      <c r="O8" s="34"/>
    </row>
    <row r="9" spans="1:15" x14ac:dyDescent="0.25">
      <c r="A9" s="23" t="s">
        <v>7</v>
      </c>
      <c r="B9" s="31">
        <v>13249.248563499999</v>
      </c>
      <c r="C9" s="14">
        <f t="shared" si="0"/>
        <v>132.49248563499998</v>
      </c>
      <c r="D9" s="22">
        <f>C9/C$16</f>
        <v>0.21016114571312344</v>
      </c>
      <c r="N9" s="35"/>
      <c r="O9" s="34"/>
    </row>
    <row r="10" spans="1:15" x14ac:dyDescent="0.25">
      <c r="A10" s="23" t="s">
        <v>17</v>
      </c>
      <c r="B10" s="32">
        <v>1412.5875000000001</v>
      </c>
      <c r="C10" s="14">
        <f t="shared" si="0"/>
        <v>14.125875000000001</v>
      </c>
      <c r="D10" s="22">
        <f>C10/C$16</f>
        <v>2.2406629779584544E-2</v>
      </c>
      <c r="N10" s="35"/>
      <c r="O10" s="34"/>
    </row>
    <row r="11" spans="1:15" x14ac:dyDescent="0.25">
      <c r="A11" s="23" t="s">
        <v>8</v>
      </c>
      <c r="B11" s="31">
        <v>773.037987724</v>
      </c>
      <c r="C11" s="14">
        <f t="shared" si="0"/>
        <v>7.7303798772399999</v>
      </c>
      <c r="D11" s="22">
        <f>C11/C$16</f>
        <v>1.2262019872387861E-2</v>
      </c>
      <c r="N11" s="35"/>
      <c r="O11" s="34"/>
    </row>
    <row r="12" spans="1:15" x14ac:dyDescent="0.25">
      <c r="A12" s="23" t="s">
        <v>9</v>
      </c>
      <c r="B12" s="31">
        <v>3779.6922444900001</v>
      </c>
      <c r="C12" s="14">
        <f t="shared" si="0"/>
        <v>37.796922444899998</v>
      </c>
      <c r="D12" s="22">
        <f>C12/C$16</f>
        <v>5.99539248386768E-2</v>
      </c>
      <c r="N12" s="35"/>
      <c r="O12" s="34"/>
    </row>
    <row r="13" spans="1:15" x14ac:dyDescent="0.25">
      <c r="A13" s="23" t="s">
        <v>18</v>
      </c>
      <c r="B13" s="31">
        <v>20962.250932200001</v>
      </c>
      <c r="C13" s="14">
        <f t="shared" si="0"/>
        <v>209.62250932200001</v>
      </c>
      <c r="D13" s="22">
        <f>C13/C$16</f>
        <v>0.33250570034391241</v>
      </c>
      <c r="N13" s="35"/>
      <c r="O13" s="34"/>
    </row>
    <row r="14" spans="1:15" x14ac:dyDescent="0.25">
      <c r="A14" s="20" t="s">
        <v>19</v>
      </c>
      <c r="B14" s="30">
        <v>1143.16647287</v>
      </c>
      <c r="C14" s="14">
        <f t="shared" si="0"/>
        <v>11.4316647287</v>
      </c>
      <c r="D14" s="22">
        <f>C14/C$16</f>
        <v>1.8133041623284621E-2</v>
      </c>
      <c r="N14" s="35"/>
      <c r="O14" s="34"/>
    </row>
    <row r="15" spans="1:15" ht="15.75" thickBot="1" x14ac:dyDescent="0.3">
      <c r="A15" s="20" t="s">
        <v>10</v>
      </c>
      <c r="B15" s="30">
        <v>10667.028037300001</v>
      </c>
      <c r="C15" s="14">
        <f t="shared" si="0"/>
        <v>106.67028037300001</v>
      </c>
      <c r="D15" s="22">
        <f>C15/C$16</f>
        <v>0.16920165871510931</v>
      </c>
      <c r="N15" s="35"/>
      <c r="O15" s="34"/>
    </row>
    <row r="16" spans="1:15" ht="15.75" thickBot="1" x14ac:dyDescent="0.3">
      <c r="A16" s="18" t="s">
        <v>11</v>
      </c>
      <c r="B16" s="17">
        <f>SUM(B5:B15)</f>
        <v>63043.282898664998</v>
      </c>
      <c r="C16" s="17">
        <f>SUM(C5:C15)</f>
        <v>630.43282898664995</v>
      </c>
      <c r="D16" s="16">
        <f>SUM(D5:D15)</f>
        <v>1</v>
      </c>
      <c r="O16" s="33"/>
    </row>
    <row r="17" spans="1:4" ht="15.75" thickBot="1" x14ac:dyDescent="0.3">
      <c r="C17" s="4"/>
      <c r="D17" s="4"/>
    </row>
    <row r="18" spans="1:4" ht="15.75" thickBot="1" x14ac:dyDescent="0.3">
      <c r="A18" s="8" t="s">
        <v>2</v>
      </c>
      <c r="B18" s="9" t="s">
        <v>3</v>
      </c>
      <c r="C18" s="10" t="s">
        <v>4</v>
      </c>
      <c r="D18" s="11" t="s">
        <v>5</v>
      </c>
    </row>
    <row r="19" spans="1:4" x14ac:dyDescent="0.25">
      <c r="A19" s="6" t="s">
        <v>12</v>
      </c>
      <c r="B19" s="13">
        <f>B8+B9</f>
        <v>14081.732299310999</v>
      </c>
      <c r="C19" s="13">
        <f>B19/100</f>
        <v>140.81732299311</v>
      </c>
      <c r="D19" s="2">
        <f>C19/C$21</f>
        <v>0.2233661010633885</v>
      </c>
    </row>
    <row r="20" spans="1:4" ht="15.75" thickBot="1" x14ac:dyDescent="0.3">
      <c r="A20" s="7" t="s">
        <v>13</v>
      </c>
      <c r="B20" s="15">
        <f>B5+B6+B7+B10+B11+B12+B13+B14+B15</f>
        <v>48961.550599353999</v>
      </c>
      <c r="C20" s="15">
        <f>B20/100</f>
        <v>489.61550599354001</v>
      </c>
      <c r="D20" s="3">
        <f>C20/C$21</f>
        <v>0.77663389893661139</v>
      </c>
    </row>
    <row r="21" spans="1:4" ht="15.75" thickBot="1" x14ac:dyDescent="0.3">
      <c r="A21" s="19" t="s">
        <v>11</v>
      </c>
      <c r="B21" s="17">
        <f>SUM(B19:B20)</f>
        <v>63043.282898664998</v>
      </c>
      <c r="C21" s="17">
        <f>SUM(C19:C20)</f>
        <v>630.43282898665007</v>
      </c>
      <c r="D21" s="16">
        <f>SUM(D19:D20)</f>
        <v>0.99999999999999989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2014-11-27T16:10:38Z</dcterms:modified>
</cp:coreProperties>
</file>