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755"/>
  </bookViews>
  <sheets>
    <sheet name="Hoja1" sheetId="1" r:id="rId1"/>
    <sheet name="Hoja2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B21" i="1" l="1"/>
  <c r="B20" i="1"/>
  <c r="C6" i="1" l="1"/>
  <c r="C7" i="1"/>
  <c r="C8" i="1"/>
  <c r="C9" i="1"/>
  <c r="C10" i="1"/>
  <c r="C11" i="1"/>
  <c r="C12" i="1"/>
  <c r="C13" i="1"/>
  <c r="C14" i="1"/>
  <c r="C15" i="1"/>
  <c r="C16" i="1"/>
  <c r="B17" i="1"/>
  <c r="C5" i="1" l="1"/>
  <c r="C17" i="1" l="1"/>
  <c r="C21" i="1"/>
  <c r="D11" i="1" l="1"/>
  <c r="D6" i="1"/>
  <c r="D10" i="1"/>
  <c r="D14" i="1"/>
  <c r="D7" i="1"/>
  <c r="D15" i="1"/>
  <c r="D9" i="1"/>
  <c r="D12" i="1"/>
  <c r="D13" i="1"/>
  <c r="D16" i="1"/>
  <c r="D8" i="1"/>
  <c r="D5" i="1"/>
  <c r="B22" i="1"/>
  <c r="C20" i="1"/>
  <c r="C22" i="1" l="1"/>
  <c r="D21" i="1" s="1"/>
  <c r="D17" i="1" l="1"/>
  <c r="D20" i="1"/>
  <c r="D22" i="1" s="1"/>
</calcChain>
</file>

<file path=xl/sharedStrings.xml><?xml version="1.0" encoding="utf-8"?>
<sst xmlns="http://schemas.openxmlformats.org/spreadsheetml/2006/main" count="28" uniqueCount="23">
  <si>
    <t>Municipio</t>
  </si>
  <si>
    <t>Geocodigo</t>
  </si>
  <si>
    <t>Categoría</t>
  </si>
  <si>
    <t>Superficie ha</t>
  </si>
  <si>
    <r>
      <t>Superficie Km</t>
    </r>
    <r>
      <rPr>
        <b/>
        <sz val="11"/>
        <color theme="1"/>
        <rFont val="Calibri"/>
        <family val="2"/>
      </rPr>
      <t>²</t>
    </r>
  </si>
  <si>
    <t>Superficie %</t>
  </si>
  <si>
    <t>Árboles Dispersos Fuera de Bosque</t>
  </si>
  <si>
    <t>Bosque de Conífera Denso</t>
  </si>
  <si>
    <t>Bosque de Conífera Ralo</t>
  </si>
  <si>
    <t>Bosque Latifoliado Deciduo</t>
  </si>
  <si>
    <t>Bosque Latifoliado Húmedo</t>
  </si>
  <si>
    <t>Bosque Mixto</t>
  </si>
  <si>
    <t>Cafetales</t>
  </si>
  <si>
    <t>Pastos/Cultivos</t>
  </si>
  <si>
    <t>Suelo Desnudo Continental</t>
  </si>
  <si>
    <t>Vegetación Secundaria Decidua</t>
  </si>
  <si>
    <t>Vegetación Secundaria Húmeda</t>
  </si>
  <si>
    <t>Total</t>
  </si>
  <si>
    <t>Bosque</t>
  </si>
  <si>
    <t>No Bosque</t>
  </si>
  <si>
    <t>Zona Urbana Discontinua</t>
  </si>
  <si>
    <t>La Iguala</t>
  </si>
  <si>
    <t>1309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</si>
</sst>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49" fontId="0" fillId="0" borderId="1" xfId="0" applyNumberFormat="1" applyBorder="1" applyAlignment="1">
      <alignment horizontal="left"/>
    </xf>
    <xf numFmtId="2" fontId="0" fillId="0" borderId="6" xfId="0" applyNumberFormat="1" applyBorder="1"/>
    <xf numFmtId="10" fontId="0" fillId="0" borderId="4" xfId="0" applyNumberFormat="1" applyBorder="1"/>
    <xf numFmtId="2" fontId="0" fillId="0" borderId="8" xfId="0" applyNumberFormat="1" applyBorder="1"/>
    <xf numFmtId="10" fontId="0" fillId="0" borderId="9" xfId="0" applyNumberFormat="1" applyBorder="1"/>
    <xf numFmtId="2" fontId="1" fillId="2" borderId="12" xfId="0" applyNumberFormat="1" applyFont="1" applyFill="1" applyBorder="1"/>
    <xf numFmtId="10" fontId="1" fillId="2" borderId="13" xfId="0" applyNumberFormat="1" applyFont="1" applyFill="1" applyBorder="1"/>
    <xf numFmtId="0" fontId="1" fillId="2" borderId="1" xfId="0" applyFont="1" applyFill="1" applyBorder="1"/>
    <xf numFmtId="0" fontId="1" fillId="2" borderId="11" xfId="0" applyFont="1" applyFill="1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7" xfId="0" applyFont="1" applyFill="1" applyBorder="1" applyAlignment="1">
      <alignment horizontal="left"/>
    </xf>
    <xf numFmtId="1" fontId="1" fillId="2" borderId="2" xfId="0" applyNumberFormat="1" applyFont="1" applyFill="1" applyBorder="1"/>
    <xf numFmtId="0" fontId="1" fillId="2" borderId="3" xfId="0" applyFont="1" applyFill="1" applyBorder="1"/>
    <xf numFmtId="2" fontId="1" fillId="2" borderId="3" xfId="0" applyNumberFormat="1" applyFont="1" applyFill="1" applyBorder="1"/>
    <xf numFmtId="2" fontId="1" fillId="2" borderId="10" xfId="0" applyNumberFormat="1" applyFont="1" applyFill="1" applyBorder="1"/>
    <xf numFmtId="0" fontId="1" fillId="2" borderId="1" xfId="0" applyNumberFormat="1" applyFont="1" applyFill="1" applyBorder="1"/>
    <xf numFmtId="4" fontId="0" fillId="0" borderId="6" xfId="0" applyNumberFormat="1" applyBorder="1"/>
    <xf numFmtId="4" fontId="1" fillId="2" borderId="12" xfId="0" applyNumberFormat="1" applyFont="1" applyFill="1" applyBorder="1"/>
    <xf numFmtId="4" fontId="0" fillId="0" borderId="8" xfId="0" applyNumberFormat="1" applyBorder="1"/>
    <xf numFmtId="1" fontId="0" fillId="0" borderId="1" xfId="0" applyNumberFormat="1" applyBorder="1"/>
    <xf numFmtId="1" fontId="0" fillId="0" borderId="0" xfId="0" applyNumberFormat="1" applyBorder="1"/>
    <xf numFmtId="2" fontId="0" fillId="0" borderId="0" xfId="0" applyNumberFormat="1" applyBorder="1"/>
    <xf numFmtId="1" fontId="1" fillId="2" borderId="14" xfId="0" applyNumberFormat="1" applyFont="1" applyFill="1" applyBorder="1"/>
    <xf numFmtId="0" fontId="1" fillId="2" borderId="15" xfId="0" applyFont="1" applyFill="1" applyBorder="1"/>
    <xf numFmtId="0" fontId="1" fillId="2" borderId="16" xfId="0" applyFont="1" applyFill="1" applyBorder="1"/>
    <xf numFmtId="1" fontId="0" fillId="0" borderId="17" xfId="0" applyNumberFormat="1" applyBorder="1"/>
    <xf numFmtId="4" fontId="0" fillId="0" borderId="17" xfId="0" applyNumberFormat="1" applyBorder="1"/>
    <xf numFmtId="10" fontId="0" fillId="0" borderId="18" xfId="0" applyNumberFormat="1" applyBorder="1"/>
    <xf numFmtId="4" fontId="0" fillId="0" borderId="1" xfId="0" applyNumberFormat="1" applyBorder="1"/>
    <xf numFmtId="10" fontId="0" fillId="0" borderId="1" xfId="0" applyNumberFormat="1" applyBorder="1"/>
    <xf numFmtId="0" fontId="1" fillId="2" borderId="14" xfId="0" applyNumberFormat="1" applyFont="1" applyFill="1" applyBorder="1" applyAlignment="1"/>
    <xf numFmtId="4" fontId="1" fillId="2" borderId="16" xfId="0" applyNumberFormat="1" applyFont="1" applyFill="1" applyBorder="1"/>
    <xf numFmtId="4" fontId="1" fillId="2" borderId="19" xfId="0" applyNumberFormat="1" applyFont="1" applyFill="1" applyBorder="1"/>
    <xf numFmtId="10" fontId="1" fillId="2" borderId="16" xfId="0" applyNumberFormat="1" applyFont="1" applyFill="1" applyBorder="1"/>
    <xf numFmtId="0" fontId="0" fillId="0" borderId="20" xfId="0" applyBorder="1"/>
    <xf numFmtId="0" fontId="0" fillId="0" borderId="21" xfId="0" applyBorder="1"/>
    <xf numFmtId="2" fontId="0" fillId="0" borderId="21" xfId="0" applyNumberFormat="1" applyBorder="1"/>
    <xf numFmtId="2" fontId="0" fillId="0" borderId="22" xfId="0" applyNumberFormat="1" applyBorder="1"/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FD6E5F"/>
      <color rgb="FFFF6600"/>
      <color rgb="FFD9D9D9"/>
      <color rgb="FF6F6F6F"/>
      <color rgb="FFFFFF00"/>
      <color rgb="FFCC6600"/>
      <color rgb="FF808000"/>
      <color rgb="FF006600"/>
      <color rgb="FF666633"/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HN"/>
              <a:t>Porcentaje</a:t>
            </a:r>
            <a:r>
              <a:rPr lang="es-HN" baseline="0"/>
              <a:t> de Cobertura</a:t>
            </a:r>
            <a:endParaRPr lang="es-HN"/>
          </a:p>
        </c:rich>
      </c:tx>
      <c:layout>
        <c:manualLayout>
          <c:xMode val="edge"/>
          <c:yMode val="edge"/>
          <c:x val="2.2541557305336822E-2"/>
          <c:y val="2.3148148148148147E-2"/>
        </c:manualLayout>
      </c:layout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Hoja1!$D$4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009200"/>
              </a:solidFill>
            </c:spPr>
          </c:dPt>
          <c:dPt>
            <c:idx val="1"/>
            <c:bubble3D val="0"/>
            <c:spPr>
              <a:solidFill>
                <a:srgbClr val="003300"/>
              </a:solidFill>
            </c:spPr>
          </c:dPt>
          <c:dPt>
            <c:idx val="2"/>
            <c:bubble3D val="0"/>
            <c:spPr>
              <a:solidFill>
                <a:srgbClr val="009900"/>
              </a:solidFill>
            </c:spPr>
          </c:dPt>
          <c:dPt>
            <c:idx val="3"/>
            <c:bubble3D val="0"/>
            <c:spPr>
              <a:solidFill>
                <a:srgbClr val="666633"/>
              </a:solidFill>
            </c:spPr>
          </c:dPt>
          <c:dPt>
            <c:idx val="4"/>
            <c:bubble3D val="0"/>
            <c:spPr>
              <a:solidFill>
                <a:srgbClr val="006600"/>
              </a:solidFill>
            </c:spPr>
          </c:dPt>
          <c:dPt>
            <c:idx val="5"/>
            <c:bubble3D val="0"/>
            <c:spPr>
              <a:solidFill>
                <a:srgbClr val="808000"/>
              </a:solidFill>
            </c:spPr>
          </c:dPt>
          <c:dPt>
            <c:idx val="6"/>
            <c:bubble3D val="0"/>
            <c:spPr>
              <a:solidFill>
                <a:srgbClr val="CC6600"/>
              </a:solidFill>
            </c:spPr>
          </c:dPt>
          <c:dPt>
            <c:idx val="7"/>
            <c:bubble3D val="0"/>
            <c:spPr>
              <a:solidFill>
                <a:srgbClr val="FFFF00"/>
              </a:solidFill>
            </c:spPr>
          </c:dPt>
          <c:dPt>
            <c:idx val="8"/>
            <c:bubble3D val="0"/>
            <c:spPr>
              <a:solidFill>
                <a:srgbClr val="6F6F6F"/>
              </a:solidFill>
            </c:spPr>
          </c:dPt>
          <c:dPt>
            <c:idx val="9"/>
            <c:bubble3D val="0"/>
            <c:spPr>
              <a:solidFill>
                <a:srgbClr val="D9D9D9"/>
              </a:solidFill>
            </c:spPr>
          </c:dPt>
          <c:dPt>
            <c:idx val="10"/>
            <c:bubble3D val="0"/>
            <c:spPr>
              <a:solidFill>
                <a:srgbClr val="FF6600"/>
              </a:solidFill>
            </c:spPr>
          </c:dPt>
          <c:dPt>
            <c:idx val="11"/>
            <c:bubble3D val="0"/>
            <c:spPr>
              <a:solidFill>
                <a:srgbClr val="FD6E5F"/>
              </a:solidFill>
            </c:spPr>
          </c:dPt>
          <c:dPt>
            <c:idx val="12"/>
            <c:bubble3D val="0"/>
            <c:spPr>
              <a:solidFill>
                <a:srgbClr val="F0300A"/>
              </a:solidFill>
            </c:spPr>
          </c:dPt>
          <c:dPt>
            <c:idx val="13"/>
            <c:bubble3D val="0"/>
            <c:spPr>
              <a:solidFill>
                <a:srgbClr val="FD6E5F"/>
              </a:solidFill>
            </c:spPr>
          </c:dPt>
          <c:dPt>
            <c:idx val="14"/>
            <c:bubble3D val="0"/>
            <c:spPr>
              <a:solidFill>
                <a:srgbClr val="FD6E5F"/>
              </a:solidFill>
            </c:spPr>
          </c:dPt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Hoja1!$A$5:$A$16</c:f>
              <c:strCache>
                <c:ptCount val="12"/>
                <c:pt idx="0">
                  <c:v>Árboles Dispersos Fuera de Bosque</c:v>
                </c:pt>
                <c:pt idx="1">
                  <c:v>Bosque de Conífera Denso</c:v>
                </c:pt>
                <c:pt idx="2">
                  <c:v>Bosque de Conífera Ralo</c:v>
                </c:pt>
                <c:pt idx="3">
                  <c:v>Bosque Latifoliado Deciduo</c:v>
                </c:pt>
                <c:pt idx="4">
                  <c:v>Bosque Latifoliado Húmedo</c:v>
                </c:pt>
                <c:pt idx="5">
                  <c:v>Bosque Mixto</c:v>
                </c:pt>
                <c:pt idx="6">
                  <c:v>Cafetales</c:v>
                </c:pt>
                <c:pt idx="7">
                  <c:v>Pastos/Cultivos</c:v>
                </c:pt>
                <c:pt idx="8">
                  <c:v>Suelo Desnudo Continental</c:v>
                </c:pt>
                <c:pt idx="9">
                  <c:v>Vegetación Secundaria Decidua</c:v>
                </c:pt>
                <c:pt idx="10">
                  <c:v>Vegetación Secundaria Húmeda</c:v>
                </c:pt>
                <c:pt idx="11">
                  <c:v>Zona Urbana Discontinua</c:v>
                </c:pt>
              </c:strCache>
            </c:strRef>
          </c:cat>
          <c:val>
            <c:numRef>
              <c:f>Hoja1!$D$5:$D$16</c:f>
              <c:numCache>
                <c:formatCode>0.00%</c:formatCode>
                <c:ptCount val="12"/>
                <c:pt idx="0">
                  <c:v>3.2940325326962748E-2</c:v>
                </c:pt>
                <c:pt idx="1">
                  <c:v>0.18409873579692346</c:v>
                </c:pt>
                <c:pt idx="2">
                  <c:v>8.5881952902828712E-2</c:v>
                </c:pt>
                <c:pt idx="3">
                  <c:v>3.7200272476289034E-3</c:v>
                </c:pt>
                <c:pt idx="4">
                  <c:v>8.6191712241861285E-2</c:v>
                </c:pt>
                <c:pt idx="5">
                  <c:v>9.5064315139789607E-2</c:v>
                </c:pt>
                <c:pt idx="6">
                  <c:v>6.8390018944694236E-2</c:v>
                </c:pt>
                <c:pt idx="7">
                  <c:v>0.33219274246586905</c:v>
                </c:pt>
                <c:pt idx="8">
                  <c:v>3.8180569678902144E-3</c:v>
                </c:pt>
                <c:pt idx="9">
                  <c:v>4.1140948245066127E-3</c:v>
                </c:pt>
                <c:pt idx="10">
                  <c:v>0.10022356351000522</c:v>
                </c:pt>
                <c:pt idx="11">
                  <c:v>3.3644546310398239E-3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615176513531835"/>
          <c:y val="3.2553222513852433E-2"/>
          <c:w val="0.36815676186172092"/>
          <c:h val="0.9674467774861476"/>
        </c:manualLayout>
      </c:layout>
      <c:overlay val="0"/>
      <c:txPr>
        <a:bodyPr/>
        <a:lstStyle/>
        <a:p>
          <a:pPr rtl="0">
            <a:defRPr sz="800"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>
                <a:effectLst/>
              </a:rPr>
              <a:t>Bosque No Bosque</a:t>
            </a:r>
            <a:endParaRPr lang="es-HN">
              <a:effectLst/>
            </a:endParaRPr>
          </a:p>
        </c:rich>
      </c:tx>
      <c:layout/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Hoja1!$D$19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008000"/>
              </a:solidFill>
              <a:ln>
                <a:solidFill>
                  <a:srgbClr val="008000"/>
                </a:solidFill>
              </a:ln>
            </c:spPr>
          </c:dPt>
          <c:dPt>
            <c:idx val="1"/>
            <c:bubble3D val="0"/>
            <c:spPr>
              <a:solidFill>
                <a:srgbClr val="FFFF00"/>
              </a:solidFill>
            </c:spPr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/>
                </a:pPr>
                <a:endParaRPr lang="es-HN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Hoja1!$A$20:$A$21</c:f>
              <c:strCache>
                <c:ptCount val="2"/>
                <c:pt idx="0">
                  <c:v>Bosque</c:v>
                </c:pt>
                <c:pt idx="1">
                  <c:v>No Bosque</c:v>
                </c:pt>
              </c:strCache>
            </c:strRef>
          </c:cat>
          <c:val>
            <c:numRef>
              <c:f>Hoja1!$D$20:$D$21</c:f>
              <c:numCache>
                <c:formatCode>0.00%</c:formatCode>
                <c:ptCount val="2"/>
                <c:pt idx="0">
                  <c:v>0.45495674332903197</c:v>
                </c:pt>
                <c:pt idx="1">
                  <c:v>0.54504325667096798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38099</xdr:colOff>
      <xdr:row>0</xdr:row>
      <xdr:rowOff>57150</xdr:rowOff>
    </xdr:from>
    <xdr:to>
      <xdr:col>12</xdr:col>
      <xdr:colOff>297655</xdr:colOff>
      <xdr:row>18</xdr:row>
      <xdr:rowOff>71438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123825</xdr:colOff>
      <xdr:row>19</xdr:row>
      <xdr:rowOff>107156</xdr:rowOff>
    </xdr:from>
    <xdr:to>
      <xdr:col>12</xdr:col>
      <xdr:colOff>190500</xdr:colOff>
      <xdr:row>29</xdr:row>
      <xdr:rowOff>109536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6"/>
  <sheetViews>
    <sheetView tabSelected="1" topLeftCell="A4" zoomScale="80" zoomScaleNormal="80" workbookViewId="0">
      <selection activeCell="B5" sqref="B5:C17"/>
    </sheetView>
  </sheetViews>
  <sheetFormatPr baseColWidth="10" defaultColWidth="9.140625" defaultRowHeight="15" x14ac:dyDescent="0.25"/>
  <cols>
    <col min="1" max="1" width="36.7109375" bestFit="1" customWidth="1"/>
    <col min="2" max="2" width="12.5703125" bestFit="1" customWidth="1"/>
    <col min="3" max="3" width="14" bestFit="1" customWidth="1"/>
    <col min="4" max="4" width="12" bestFit="1" customWidth="1"/>
  </cols>
  <sheetData>
    <row r="1" spans="1:4" x14ac:dyDescent="0.25">
      <c r="A1" s="9" t="s">
        <v>0</v>
      </c>
      <c r="B1" s="1" t="s">
        <v>21</v>
      </c>
    </row>
    <row r="2" spans="1:4" x14ac:dyDescent="0.25">
      <c r="A2" s="17" t="s">
        <v>1</v>
      </c>
      <c r="B2" s="2" t="s">
        <v>22</v>
      </c>
    </row>
    <row r="3" spans="1:4" ht="15.75" thickBot="1" x14ac:dyDescent="0.3"/>
    <row r="4" spans="1:4" ht="15.75" thickBot="1" x14ac:dyDescent="0.3">
      <c r="A4" s="24" t="s">
        <v>2</v>
      </c>
      <c r="B4" s="25" t="s">
        <v>3</v>
      </c>
      <c r="C4" s="25" t="s">
        <v>4</v>
      </c>
      <c r="D4" s="26" t="s">
        <v>5</v>
      </c>
    </row>
    <row r="5" spans="1:4" x14ac:dyDescent="0.25">
      <c r="A5" s="27" t="s">
        <v>6</v>
      </c>
      <c r="B5" s="28">
        <v>1149.47946043</v>
      </c>
      <c r="C5" s="28">
        <f>B5/100</f>
        <v>11.494794604300001</v>
      </c>
      <c r="D5" s="29">
        <f t="shared" ref="D5:D16" si="0">C5/C$17</f>
        <v>3.2940325326962748E-2</v>
      </c>
    </row>
    <row r="6" spans="1:4" x14ac:dyDescent="0.25">
      <c r="A6" s="21" t="s">
        <v>7</v>
      </c>
      <c r="B6" s="30">
        <v>6424.2752124999997</v>
      </c>
      <c r="C6" s="30">
        <f t="shared" ref="C6:C16" si="1">B6/100</f>
        <v>64.242752124999996</v>
      </c>
      <c r="D6" s="31">
        <f t="shared" si="0"/>
        <v>0.18409873579692346</v>
      </c>
    </row>
    <row r="7" spans="1:4" x14ac:dyDescent="0.25">
      <c r="A7" s="21" t="s">
        <v>8</v>
      </c>
      <c r="B7" s="30">
        <v>2996.9206406899998</v>
      </c>
      <c r="C7" s="30">
        <f t="shared" si="1"/>
        <v>29.9692064069</v>
      </c>
      <c r="D7" s="31">
        <f t="shared" si="0"/>
        <v>8.5881952902828712E-2</v>
      </c>
    </row>
    <row r="8" spans="1:4" x14ac:dyDescent="0.25">
      <c r="A8" s="21" t="s">
        <v>9</v>
      </c>
      <c r="B8" s="30">
        <v>129.813378312</v>
      </c>
      <c r="C8" s="30">
        <f t="shared" si="1"/>
        <v>1.2981337831199999</v>
      </c>
      <c r="D8" s="31">
        <f t="shared" si="0"/>
        <v>3.7200272476289034E-3</v>
      </c>
    </row>
    <row r="9" spans="1:4" x14ac:dyDescent="0.25">
      <c r="A9" s="21" t="s">
        <v>10</v>
      </c>
      <c r="B9" s="30">
        <v>3007.72994492</v>
      </c>
      <c r="C9" s="30">
        <f t="shared" si="1"/>
        <v>30.077299449199998</v>
      </c>
      <c r="D9" s="31">
        <f t="shared" si="0"/>
        <v>8.6191712241861285E-2</v>
      </c>
    </row>
    <row r="10" spans="1:4" x14ac:dyDescent="0.25">
      <c r="A10" s="21" t="s">
        <v>11</v>
      </c>
      <c r="B10" s="30">
        <v>3317.3466439200001</v>
      </c>
      <c r="C10" s="30">
        <f t="shared" si="1"/>
        <v>33.173466439199998</v>
      </c>
      <c r="D10" s="31">
        <f t="shared" si="0"/>
        <v>9.5064315139789607E-2</v>
      </c>
    </row>
    <row r="11" spans="1:4" x14ac:dyDescent="0.25">
      <c r="A11" s="21" t="s">
        <v>12</v>
      </c>
      <c r="B11" s="30">
        <v>2386.5253695900001</v>
      </c>
      <c r="C11" s="30">
        <f t="shared" si="1"/>
        <v>23.865253695900002</v>
      </c>
      <c r="D11" s="31">
        <f t="shared" si="0"/>
        <v>6.8390018944694236E-2</v>
      </c>
    </row>
    <row r="12" spans="1:4" x14ac:dyDescent="0.25">
      <c r="A12" s="21" t="s">
        <v>13</v>
      </c>
      <c r="B12" s="30">
        <v>11592.1361</v>
      </c>
      <c r="C12" s="30">
        <f t="shared" si="1"/>
        <v>115.92136099999999</v>
      </c>
      <c r="D12" s="31">
        <f t="shared" si="0"/>
        <v>0.33219274246586905</v>
      </c>
    </row>
    <row r="13" spans="1:4" x14ac:dyDescent="0.25">
      <c r="A13" s="21" t="s">
        <v>14</v>
      </c>
      <c r="B13" s="30">
        <v>133.23420518099999</v>
      </c>
      <c r="C13" s="30">
        <f t="shared" si="1"/>
        <v>1.33234205181</v>
      </c>
      <c r="D13" s="31">
        <f t="shared" si="0"/>
        <v>3.8180569678902144E-3</v>
      </c>
    </row>
    <row r="14" spans="1:4" x14ac:dyDescent="0.25">
      <c r="A14" s="21" t="s">
        <v>15</v>
      </c>
      <c r="B14" s="30">
        <v>143.564687115</v>
      </c>
      <c r="C14" s="30">
        <f t="shared" si="1"/>
        <v>1.4356468711499999</v>
      </c>
      <c r="D14" s="31">
        <f t="shared" si="0"/>
        <v>4.1140948245066127E-3</v>
      </c>
    </row>
    <row r="15" spans="1:4" x14ac:dyDescent="0.25">
      <c r="A15" s="21" t="s">
        <v>16</v>
      </c>
      <c r="B15" s="30">
        <v>3497.3828146000001</v>
      </c>
      <c r="C15" s="30">
        <f t="shared" si="1"/>
        <v>34.973828146000002</v>
      </c>
      <c r="D15" s="31">
        <f t="shared" si="0"/>
        <v>0.10022356351000522</v>
      </c>
    </row>
    <row r="16" spans="1:4" ht="15.75" thickBot="1" x14ac:dyDescent="0.3">
      <c r="A16" s="27" t="s">
        <v>20</v>
      </c>
      <c r="B16" s="28">
        <v>117.405382477</v>
      </c>
      <c r="C16" s="28">
        <f t="shared" si="1"/>
        <v>1.1740538247700001</v>
      </c>
      <c r="D16" s="29">
        <f t="shared" si="0"/>
        <v>3.3644546310398239E-3</v>
      </c>
    </row>
    <row r="17" spans="1:18" ht="15.75" thickBot="1" x14ac:dyDescent="0.3">
      <c r="A17" s="32" t="s">
        <v>17</v>
      </c>
      <c r="B17" s="33">
        <f>SUM(B5:B16)</f>
        <v>34895.813839734998</v>
      </c>
      <c r="C17" s="34">
        <f>SUM(C5:C16)</f>
        <v>348.95813839735001</v>
      </c>
      <c r="D17" s="35">
        <f>SUM(D5:D16)</f>
        <v>0.99999999999999978</v>
      </c>
    </row>
    <row r="18" spans="1:18" ht="15.75" thickBot="1" x14ac:dyDescent="0.3">
      <c r="A18" s="36"/>
      <c r="B18" s="37"/>
      <c r="C18" s="38"/>
      <c r="D18" s="39"/>
    </row>
    <row r="19" spans="1:18" ht="15.75" thickBot="1" x14ac:dyDescent="0.3">
      <c r="A19" s="13" t="s">
        <v>2</v>
      </c>
      <c r="B19" s="14" t="s">
        <v>3</v>
      </c>
      <c r="C19" s="15" t="s">
        <v>4</v>
      </c>
      <c r="D19" s="16" t="s">
        <v>5</v>
      </c>
    </row>
    <row r="20" spans="1:18" x14ac:dyDescent="0.25">
      <c r="A20" s="11" t="s">
        <v>18</v>
      </c>
      <c r="B20" s="18">
        <f>B6+B7+B8+B9+B10</f>
        <v>15876.085820341999</v>
      </c>
      <c r="C20" s="3">
        <f>B20/100</f>
        <v>158.76085820341999</v>
      </c>
      <c r="D20" s="4">
        <f>C20/C$22</f>
        <v>0.45495674332903197</v>
      </c>
    </row>
    <row r="21" spans="1:18" ht="15.75" thickBot="1" x14ac:dyDescent="0.3">
      <c r="A21" s="12" t="s">
        <v>19</v>
      </c>
      <c r="B21" s="20">
        <f>B5+B11+B12+B13+B14+B15+B16</f>
        <v>19019.728019393002</v>
      </c>
      <c r="C21" s="5">
        <f>B21/100</f>
        <v>190.19728019393003</v>
      </c>
      <c r="D21" s="6">
        <f>C21/C$22</f>
        <v>0.54504325667096798</v>
      </c>
    </row>
    <row r="22" spans="1:18" ht="15.75" thickBot="1" x14ac:dyDescent="0.3">
      <c r="A22" s="10" t="s">
        <v>17</v>
      </c>
      <c r="B22" s="19">
        <f>SUM(B20:B21)</f>
        <v>34895.813839734998</v>
      </c>
      <c r="C22" s="7">
        <f>SUM(C20:C21)</f>
        <v>348.95813839735001</v>
      </c>
      <c r="D22" s="8">
        <f>SUM(D20:D21)</f>
        <v>1</v>
      </c>
    </row>
    <row r="25" spans="1:18" x14ac:dyDescent="0.25">
      <c r="Q25" s="22"/>
      <c r="R25" s="23"/>
    </row>
    <row r="26" spans="1:18" x14ac:dyDescent="0.25">
      <c r="Q26" s="22"/>
      <c r="R26" s="23"/>
    </row>
    <row r="27" spans="1:18" x14ac:dyDescent="0.25">
      <c r="Q27" s="22"/>
      <c r="R27" s="23"/>
    </row>
    <row r="28" spans="1:18" x14ac:dyDescent="0.25">
      <c r="Q28" s="22"/>
      <c r="R28" s="23"/>
    </row>
    <row r="29" spans="1:18" x14ac:dyDescent="0.25">
      <c r="Q29" s="22"/>
      <c r="R29" s="23"/>
    </row>
    <row r="30" spans="1:18" x14ac:dyDescent="0.25">
      <c r="Q30" s="22"/>
      <c r="R30" s="23"/>
    </row>
    <row r="31" spans="1:18" x14ac:dyDescent="0.25">
      <c r="Q31" s="22"/>
      <c r="R31" s="23"/>
    </row>
    <row r="32" spans="1:18" x14ac:dyDescent="0.25">
      <c r="Q32" s="22"/>
      <c r="R32" s="23"/>
    </row>
    <row r="33" spans="17:18" x14ac:dyDescent="0.25">
      <c r="Q33" s="22"/>
      <c r="R33" s="23"/>
    </row>
    <row r="34" spans="17:18" x14ac:dyDescent="0.25">
      <c r="Q34" s="22"/>
      <c r="R34" s="23"/>
    </row>
    <row r="35" spans="17:18" x14ac:dyDescent="0.25">
      <c r="Q35" s="22"/>
      <c r="R35" s="23"/>
    </row>
    <row r="36" spans="17:18" x14ac:dyDescent="0.25">
      <c r="Q36" s="22"/>
      <c r="R36" s="23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2014-11-26T21:17:46Z</dcterms:modified>
</cp:coreProperties>
</file>