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DURON\Desktop\Pirámides municipios 2\"/>
    </mc:Choice>
  </mc:AlternateContent>
  <bookViews>
    <workbookView xWindow="120" yWindow="60" windowWidth="24915" windowHeight="13860"/>
  </bookViews>
  <sheets>
    <sheet name="Hoja1" sheetId="1" r:id="rId1"/>
    <sheet name="Hoja2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G23" i="2" l="1"/>
  <c r="F23" i="2"/>
  <c r="K4" i="2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5" i="2"/>
  <c r="G4" i="2"/>
  <c r="G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  <c r="F4" i="2"/>
  <c r="F3" i="2"/>
  <c r="C23" i="2"/>
  <c r="B23" i="2"/>
  <c r="C22" i="1" l="1"/>
  <c r="G2" i="1" s="1"/>
  <c r="K2" i="1" s="1"/>
  <c r="B22" i="1"/>
  <c r="F2" i="1" s="1"/>
  <c r="J2" i="1" s="1"/>
  <c r="F4" i="1" l="1"/>
  <c r="J4" i="1" s="1"/>
  <c r="F8" i="1"/>
  <c r="J8" i="1" s="1"/>
  <c r="F12" i="1"/>
  <c r="J12" i="1" s="1"/>
  <c r="F16" i="1"/>
  <c r="J16" i="1" s="1"/>
  <c r="F20" i="1"/>
  <c r="J20" i="1" s="1"/>
  <c r="F3" i="1"/>
  <c r="J3" i="1" s="1"/>
  <c r="F11" i="1"/>
  <c r="J11" i="1" s="1"/>
  <c r="F19" i="1"/>
  <c r="J19" i="1" s="1"/>
  <c r="F5" i="1"/>
  <c r="J5" i="1" s="1"/>
  <c r="F9" i="1"/>
  <c r="J9" i="1" s="1"/>
  <c r="F13" i="1"/>
  <c r="J13" i="1" s="1"/>
  <c r="F17" i="1"/>
  <c r="J17" i="1" s="1"/>
  <c r="F21" i="1"/>
  <c r="J21" i="1" s="1"/>
  <c r="F6" i="1"/>
  <c r="J6" i="1" s="1"/>
  <c r="F10" i="1"/>
  <c r="J10" i="1" s="1"/>
  <c r="F14" i="1"/>
  <c r="J14" i="1" s="1"/>
  <c r="F18" i="1"/>
  <c r="J18" i="1" s="1"/>
  <c r="F7" i="1"/>
  <c r="J7" i="1" s="1"/>
  <c r="F15" i="1"/>
  <c r="J15" i="1" s="1"/>
  <c r="G18" i="1"/>
  <c r="K18" i="1" s="1"/>
  <c r="G7" i="1"/>
  <c r="K7" i="1" s="1"/>
  <c r="G16" i="1"/>
  <c r="K16" i="1" s="1"/>
  <c r="G9" i="1"/>
  <c r="K9" i="1" s="1"/>
  <c r="G19" i="1"/>
  <c r="K19" i="1" s="1"/>
  <c r="G3" i="1"/>
  <c r="K3" i="1" s="1"/>
  <c r="G11" i="1"/>
  <c r="K11" i="1" s="1"/>
  <c r="G20" i="1"/>
  <c r="K20" i="1" s="1"/>
  <c r="G4" i="1"/>
  <c r="K4" i="1" s="1"/>
  <c r="G12" i="1"/>
  <c r="K12" i="1" s="1"/>
  <c r="G8" i="1"/>
  <c r="K8" i="1" s="1"/>
  <c r="G15" i="1"/>
  <c r="K15" i="1" s="1"/>
  <c r="G5" i="1"/>
  <c r="K5" i="1" s="1"/>
  <c r="G13" i="1"/>
  <c r="K13" i="1" s="1"/>
  <c r="G17" i="1"/>
  <c r="K17" i="1" s="1"/>
  <c r="G21" i="1"/>
  <c r="K21" i="1" s="1"/>
  <c r="G6" i="1"/>
  <c r="K6" i="1" s="1"/>
  <c r="G10" i="1"/>
  <c r="K10" i="1" s="1"/>
  <c r="G14" i="1"/>
  <c r="K14" i="1" s="1"/>
  <c r="G22" i="1" l="1"/>
  <c r="F22" i="1"/>
</calcChain>
</file>

<file path=xl/sharedStrings.xml><?xml version="1.0" encoding="utf-8"?>
<sst xmlns="http://schemas.openxmlformats.org/spreadsheetml/2006/main" count="138" uniqueCount="26">
  <si>
    <t>Edades</t>
  </si>
  <si>
    <t>Hombres</t>
  </si>
  <si>
    <t xml:space="preserve">Mujeres </t>
  </si>
  <si>
    <t>0 A 4m</t>
  </si>
  <si>
    <t>5 A 9m</t>
  </si>
  <si>
    <t>10 A 14m</t>
  </si>
  <si>
    <t>15 A 19m</t>
  </si>
  <si>
    <t>20 A 24m</t>
  </si>
  <si>
    <t>25 A 29m</t>
  </si>
  <si>
    <t>30 A 34m</t>
  </si>
  <si>
    <t>35 A 39m</t>
  </si>
  <si>
    <t>40 A 44m</t>
  </si>
  <si>
    <t>45 A 49m</t>
  </si>
  <si>
    <t>50 A 54m</t>
  </si>
  <si>
    <t>55 A 59m</t>
  </si>
  <si>
    <t>60 A 64m</t>
  </si>
  <si>
    <t>65 A 69m</t>
  </si>
  <si>
    <t>70 A 74m</t>
  </si>
  <si>
    <t>75 A 79m</t>
  </si>
  <si>
    <t>80 A 84m</t>
  </si>
  <si>
    <t>85 A 89m</t>
  </si>
  <si>
    <t>90 A 94m</t>
  </si>
  <si>
    <t>95 y Másm</t>
  </si>
  <si>
    <t>% Hombres</t>
  </si>
  <si>
    <t xml:space="preserve">% Mujeres </t>
  </si>
  <si>
    <t>Mujeres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</si>
</sst>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_-;\-* #,##0_-;_-* &quot;-&quot;??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9"/>
      <name val="Calibri"/>
      <family val="2"/>
      <scheme val="minor"/>
    </font>
    <font>
      <sz val="10"/>
      <name val="Arial"/>
      <family val="2"/>
    </font>
    <font>
      <b/>
      <sz val="9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Font="0" applyFill="0" applyBorder="0" applyAlignment="0" applyProtection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21" fillId="0" borderId="0"/>
    <xf numFmtId="0" fontId="21" fillId="0" borderId="0"/>
  </cellStyleXfs>
  <cellXfs count="8">
    <xf numFmtId="0" fontId="0" fillId="0" borderId="0" xfId="0"/>
    <xf numFmtId="2" fontId="20" fillId="33" borderId="10" xfId="43" applyNumberFormat="1" applyFont="1" applyFill="1" applyBorder="1" applyAlignment="1"/>
    <xf numFmtId="0" fontId="0" fillId="0" borderId="10" xfId="0" applyBorder="1"/>
    <xf numFmtId="0" fontId="0" fillId="0" borderId="0" xfId="0"/>
    <xf numFmtId="0" fontId="16" fillId="0" borderId="10" xfId="0" applyFont="1" applyBorder="1" applyAlignment="1">
      <alignment horizontal="center"/>
    </xf>
    <xf numFmtId="0" fontId="16" fillId="0" borderId="10" xfId="0" applyFont="1" applyFill="1" applyBorder="1" applyAlignment="1">
      <alignment horizontal="center"/>
    </xf>
    <xf numFmtId="0" fontId="16" fillId="0" borderId="10" xfId="0" applyFont="1" applyBorder="1"/>
    <xf numFmtId="2" fontId="22" fillId="33" borderId="10" xfId="43" applyNumberFormat="1" applyFont="1" applyFill="1" applyBorder="1" applyAlignment="1"/>
  </cellXfs>
  <cellStyles count="65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 2 3" xfId="44"/>
    <cellStyle name="Millares 2 5" xfId="47"/>
    <cellStyle name="Millares 3" xfId="42"/>
    <cellStyle name="Millares 5" xfId="48"/>
    <cellStyle name="Millares 5 2" xfId="55"/>
    <cellStyle name="Millares 5 3" xfId="52"/>
    <cellStyle name="Neutral" xfId="8" builtinId="28" customBuiltin="1"/>
    <cellStyle name="Normal" xfId="0" builtinId="0"/>
    <cellStyle name="Normal 2" xfId="57"/>
    <cellStyle name="Normal 2 3" xfId="45"/>
    <cellStyle name="Normal 2 5" xfId="46"/>
    <cellStyle name="Normal 3" xfId="43"/>
    <cellStyle name="Normal 3 2" xfId="54"/>
    <cellStyle name="Normal 3 3" xfId="51"/>
    <cellStyle name="Normal 4" xfId="50"/>
    <cellStyle name="Normal 5" xfId="49"/>
    <cellStyle name="Normal 5 2" xfId="56"/>
    <cellStyle name="Normal 5 3" xfId="53"/>
    <cellStyle name="Normal 6" xfId="58"/>
    <cellStyle name="Normal 6 2" xfId="60"/>
    <cellStyle name="Normal 6 2 2" xfId="62"/>
    <cellStyle name="Normal 6 2 3" xfId="64"/>
    <cellStyle name="Normal 7" xfId="59"/>
    <cellStyle name="Normal 7 2" xfId="61"/>
    <cellStyle name="Normal 7 3" xfId="63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HN"/>
              <a:t> Población</a:t>
            </a:r>
            <a:r>
              <a:rPr lang="es-HN" baseline="0"/>
              <a:t> Belén Gualcho </a:t>
            </a:r>
            <a:r>
              <a:rPr lang="es-HN"/>
              <a:t>2001</a:t>
            </a:r>
          </a:p>
        </c:rich>
      </c:tx>
      <c:layout>
        <c:manualLayout>
          <c:xMode val="edge"/>
          <c:yMode val="edge"/>
          <c:x val="0.33967746758927864"/>
          <c:y val="6.2182857455736623E-2"/>
        </c:manualLayout>
      </c:layout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Hoja1!$J$1</c:f>
              <c:strCache>
                <c:ptCount val="1"/>
                <c:pt idx="0">
                  <c:v>Hombres</c:v>
                </c:pt>
              </c:strCache>
            </c:strRef>
          </c:tx>
          <c:invertIfNegative val="0"/>
          <c:cat>
            <c:strRef>
              <c:f>Hoja1!$I$2:$I$21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Hoja1!$J$2:$J$21</c:f>
              <c:numCache>
                <c:formatCode>General</c:formatCode>
                <c:ptCount val="20"/>
                <c:pt idx="0">
                  <c:v>-17.025748817656332</c:v>
                </c:pt>
                <c:pt idx="1">
                  <c:v>-16.097390085829392</c:v>
                </c:pt>
                <c:pt idx="2">
                  <c:v>-15.186547556489751</c:v>
                </c:pt>
                <c:pt idx="3">
                  <c:v>-11.350499211770888</c:v>
                </c:pt>
                <c:pt idx="4">
                  <c:v>-8.8281660535995794</c:v>
                </c:pt>
                <c:pt idx="5">
                  <c:v>-5.7803468208092488</c:v>
                </c:pt>
                <c:pt idx="6">
                  <c:v>-4.7118584690839027</c:v>
                </c:pt>
                <c:pt idx="7">
                  <c:v>-4.4841478367489929</c:v>
                </c:pt>
                <c:pt idx="8">
                  <c:v>-4.2038885969521811</c:v>
                </c:pt>
                <c:pt idx="9">
                  <c:v>-2.7150113855316169</c:v>
                </c:pt>
                <c:pt idx="10">
                  <c:v>-2.837624802942722</c:v>
                </c:pt>
                <c:pt idx="11">
                  <c:v>-1.9092660711157821</c:v>
                </c:pt>
                <c:pt idx="12">
                  <c:v>-1.6990716412681732</c:v>
                </c:pt>
                <c:pt idx="13">
                  <c:v>-1.1560693641618496</c:v>
                </c:pt>
                <c:pt idx="14">
                  <c:v>-0.8582939218777369</c:v>
                </c:pt>
                <c:pt idx="15">
                  <c:v>-0.56051847959362411</c:v>
                </c:pt>
                <c:pt idx="16">
                  <c:v>-0.36784025223331585</c:v>
                </c:pt>
                <c:pt idx="17">
                  <c:v>-0.17516202487300753</c:v>
                </c:pt>
                <c:pt idx="18">
                  <c:v>-5.2548607461902257E-2</c:v>
                </c:pt>
                <c:pt idx="19">
                  <c:v>0</c:v>
                </c:pt>
              </c:numCache>
            </c:numRef>
          </c:val>
        </c:ser>
        <c:ser>
          <c:idx val="1"/>
          <c:order val="1"/>
          <c:tx>
            <c:strRef>
              <c:f>Hoja1!$K$1</c:f>
              <c:strCache>
                <c:ptCount val="1"/>
                <c:pt idx="0">
                  <c:v>Mujeres</c:v>
                </c:pt>
              </c:strCache>
            </c:strRef>
          </c:tx>
          <c:invertIfNegative val="0"/>
          <c:cat>
            <c:strRef>
              <c:f>Hoja1!$I$2:$I$21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Hoja1!$K$2:$K$21</c:f>
              <c:numCache>
                <c:formatCode>General</c:formatCode>
                <c:ptCount val="20"/>
                <c:pt idx="0">
                  <c:v>16.430092264017031</c:v>
                </c:pt>
                <c:pt idx="1">
                  <c:v>17.778566359119942</c:v>
                </c:pt>
                <c:pt idx="2">
                  <c:v>14.283179559971613</c:v>
                </c:pt>
                <c:pt idx="3">
                  <c:v>10.770049680624556</c:v>
                </c:pt>
                <c:pt idx="4">
                  <c:v>8.3392476933995727</c:v>
                </c:pt>
                <c:pt idx="5">
                  <c:v>5.8729595457771469</c:v>
                </c:pt>
                <c:pt idx="6">
                  <c:v>4.8616039744499639</c:v>
                </c:pt>
                <c:pt idx="7">
                  <c:v>4.4535131298793464</c:v>
                </c:pt>
                <c:pt idx="8">
                  <c:v>4.1518807665010646</c:v>
                </c:pt>
                <c:pt idx="9">
                  <c:v>2.9808374733853795</c:v>
                </c:pt>
                <c:pt idx="10">
                  <c:v>3.0695528743789922</c:v>
                </c:pt>
                <c:pt idx="11">
                  <c:v>2.0227111426543645</c:v>
                </c:pt>
                <c:pt idx="12">
                  <c:v>1.6855926188786372</c:v>
                </c:pt>
                <c:pt idx="13">
                  <c:v>1.3662171753016323</c:v>
                </c:pt>
                <c:pt idx="14">
                  <c:v>0.85166784953867991</c:v>
                </c:pt>
                <c:pt idx="15">
                  <c:v>0.53229240596167493</c:v>
                </c:pt>
                <c:pt idx="16">
                  <c:v>0.31937544357700498</c:v>
                </c:pt>
                <c:pt idx="17">
                  <c:v>0.14194464158977999</c:v>
                </c:pt>
                <c:pt idx="18">
                  <c:v>7.0972320794889993E-2</c:v>
                </c:pt>
                <c:pt idx="19">
                  <c:v>1.7743080198722498E-2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439670240"/>
        <c:axId val="439672480"/>
      </c:barChart>
      <c:catAx>
        <c:axId val="439670240"/>
        <c:scaling>
          <c:orientation val="minMax"/>
        </c:scaling>
        <c:delete val="1"/>
        <c:axPos val="l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es-HN" b="0"/>
                  <a:t>95 y más</a:t>
                </a:r>
              </a:p>
              <a:p>
                <a:pPr>
                  <a:defRPr b="0"/>
                </a:pPr>
                <a:r>
                  <a:rPr lang="es-HN" b="0"/>
                  <a:t>90 - 94</a:t>
                </a:r>
              </a:p>
              <a:p>
                <a:pPr>
                  <a:defRPr b="0"/>
                </a:pPr>
                <a:r>
                  <a:rPr lang="es-HN" b="0"/>
                  <a:t>85 - 89</a:t>
                </a:r>
              </a:p>
              <a:p>
                <a:pPr>
                  <a:defRPr b="0"/>
                </a:pPr>
                <a:r>
                  <a:rPr lang="es-HN" b="0"/>
                  <a:t>80 - 84</a:t>
                </a:r>
              </a:p>
              <a:p>
                <a:pPr>
                  <a:defRPr b="0"/>
                </a:pPr>
                <a:r>
                  <a:rPr lang="es-HN" b="0"/>
                  <a:t>75 - 79</a:t>
                </a:r>
              </a:p>
              <a:p>
                <a:pPr>
                  <a:defRPr b="0"/>
                </a:pPr>
                <a:r>
                  <a:rPr lang="es-HN" b="0"/>
                  <a:t>70 - 74</a:t>
                </a:r>
              </a:p>
              <a:p>
                <a:pPr>
                  <a:defRPr b="0"/>
                </a:pPr>
                <a:r>
                  <a:rPr lang="es-HN" b="0"/>
                  <a:t>65 - 69</a:t>
                </a:r>
              </a:p>
              <a:p>
                <a:pPr>
                  <a:defRPr b="0"/>
                </a:pPr>
                <a:r>
                  <a:rPr lang="es-HN" b="0"/>
                  <a:t>60 - 64</a:t>
                </a:r>
              </a:p>
              <a:p>
                <a:pPr>
                  <a:defRPr b="0"/>
                </a:pPr>
                <a:r>
                  <a:rPr lang="es-HN" b="0"/>
                  <a:t>55 - 59</a:t>
                </a:r>
              </a:p>
              <a:p>
                <a:pPr>
                  <a:defRPr b="0"/>
                </a:pPr>
                <a:r>
                  <a:rPr lang="es-HN" b="0"/>
                  <a:t>50 - 54</a:t>
                </a:r>
              </a:p>
              <a:p>
                <a:pPr>
                  <a:defRPr b="0"/>
                </a:pPr>
                <a:r>
                  <a:rPr lang="es-HN" b="0"/>
                  <a:t>45 - 49</a:t>
                </a:r>
              </a:p>
              <a:p>
                <a:pPr>
                  <a:defRPr b="0"/>
                </a:pPr>
                <a:r>
                  <a:rPr lang="es-HN" b="0"/>
                  <a:t>40 - 44</a:t>
                </a:r>
              </a:p>
              <a:p>
                <a:pPr>
                  <a:defRPr b="0"/>
                </a:pPr>
                <a:r>
                  <a:rPr lang="es-HN" b="0"/>
                  <a:t>35 - 39</a:t>
                </a:r>
              </a:p>
              <a:p>
                <a:pPr>
                  <a:defRPr b="0"/>
                </a:pPr>
                <a:r>
                  <a:rPr lang="es-HN" b="0"/>
                  <a:t>30 - 34</a:t>
                </a:r>
              </a:p>
              <a:p>
                <a:pPr>
                  <a:defRPr b="0"/>
                </a:pPr>
                <a:r>
                  <a:rPr lang="es-HN" b="0"/>
                  <a:t>25 - 29</a:t>
                </a:r>
              </a:p>
              <a:p>
                <a:pPr>
                  <a:defRPr b="0"/>
                </a:pPr>
                <a:r>
                  <a:rPr lang="es-HN" b="0"/>
                  <a:t>20 - 24</a:t>
                </a:r>
              </a:p>
              <a:p>
                <a:pPr>
                  <a:defRPr b="0"/>
                </a:pPr>
                <a:r>
                  <a:rPr lang="es-HN" b="0"/>
                  <a:t>15 - 19</a:t>
                </a:r>
              </a:p>
              <a:p>
                <a:pPr>
                  <a:defRPr b="0"/>
                </a:pPr>
                <a:r>
                  <a:rPr lang="es-HN" b="0"/>
                  <a:t>10 - 14</a:t>
                </a:r>
              </a:p>
              <a:p>
                <a:pPr>
                  <a:defRPr b="0"/>
                </a:pPr>
                <a:r>
                  <a:rPr lang="es-HN" b="0"/>
                  <a:t>5 - 9</a:t>
                </a:r>
              </a:p>
              <a:p>
                <a:pPr>
                  <a:defRPr b="0"/>
                </a:pPr>
                <a:r>
                  <a:rPr lang="es-HN" b="0"/>
                  <a:t>0 - 4 </a:t>
                </a:r>
              </a:p>
            </c:rich>
          </c:tx>
          <c:layout>
            <c:manualLayout>
              <c:xMode val="edge"/>
              <c:yMode val="edge"/>
              <c:x val="1.6858201068276381E-2"/>
              <c:y val="0.13359188715413492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crossAx val="439672480"/>
        <c:crosses val="autoZero"/>
        <c:auto val="1"/>
        <c:lblAlgn val="ctr"/>
        <c:lblOffset val="100"/>
        <c:noMultiLvlLbl val="0"/>
      </c:catAx>
      <c:valAx>
        <c:axId val="439672480"/>
        <c:scaling>
          <c:orientation val="minMax"/>
        </c:scaling>
        <c:delete val="0"/>
        <c:axPos val="b"/>
        <c:majorGridlines/>
        <c:numFmt formatCode="0;0" sourceLinked="0"/>
        <c:majorTickMark val="out"/>
        <c:minorTickMark val="none"/>
        <c:tickLblPos val="nextTo"/>
        <c:crossAx val="43967024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HN"/>
        </a:p>
      </c:txPr>
    </c:title>
    <c:autoTitleDeleted val="0"/>
    <c:plotArea>
      <c:layout>
        <c:manualLayout>
          <c:layoutTarget val="inner"/>
          <c:xMode val="edge"/>
          <c:yMode val="edge"/>
          <c:x val="4.159798701898447E-2"/>
          <c:y val="0.10536650540366467"/>
          <c:w val="0.9286161758687882"/>
          <c:h val="0.7699491902834448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Hoja2!$K$2</c:f>
              <c:strCache>
                <c:ptCount val="1"/>
                <c:pt idx="0">
                  <c:v>Hombres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Hoja2!$J$3:$J$22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Hoja2!$K$3:$K$22</c:f>
              <c:numCache>
                <c:formatCode>General</c:formatCode>
                <c:ptCount val="20"/>
                <c:pt idx="0">
                  <c:v>-13.374172996814506</c:v>
                </c:pt>
                <c:pt idx="1">
                  <c:v>-13.468921016090826</c:v>
                </c:pt>
                <c:pt idx="2">
                  <c:v>-12.977211467777504</c:v>
                </c:pt>
                <c:pt idx="3">
                  <c:v>-12.531242342563099</c:v>
                </c:pt>
                <c:pt idx="4">
                  <c:v>-9.9224046393857712</c:v>
                </c:pt>
                <c:pt idx="5">
                  <c:v>-7.2547578207955574</c:v>
                </c:pt>
                <c:pt idx="6">
                  <c:v>-6.080209099077023</c:v>
                </c:pt>
                <c:pt idx="7">
                  <c:v>-5.3238585314057012</c:v>
                </c:pt>
                <c:pt idx="8">
                  <c:v>-4.9693702523891199</c:v>
                </c:pt>
                <c:pt idx="9">
                  <c:v>-3.786653597974353</c:v>
                </c:pt>
                <c:pt idx="10">
                  <c:v>-3.0352037899207711</c:v>
                </c:pt>
                <c:pt idx="11">
                  <c:v>-1.7887772604753736</c:v>
                </c:pt>
                <c:pt idx="12">
                  <c:v>-1.6319529527076697</c:v>
                </c:pt>
                <c:pt idx="13">
                  <c:v>-1.3264722698684963</c:v>
                </c:pt>
                <c:pt idx="14">
                  <c:v>-1.056930490892755</c:v>
                </c:pt>
                <c:pt idx="15">
                  <c:v>-0.70080862533692723</c:v>
                </c:pt>
                <c:pt idx="16">
                  <c:v>-0.43616760597892673</c:v>
                </c:pt>
                <c:pt idx="17">
                  <c:v>-0.20093114432737075</c:v>
                </c:pt>
                <c:pt idx="18">
                  <c:v>-0.10128236543330883</c:v>
                </c:pt>
                <c:pt idx="19">
                  <c:v>-3.2671730784938333E-2</c:v>
                </c:pt>
              </c:numCache>
            </c:numRef>
          </c:val>
        </c:ser>
        <c:ser>
          <c:idx val="1"/>
          <c:order val="1"/>
          <c:tx>
            <c:strRef>
              <c:f>Hoja2!$L$2</c:f>
              <c:strCache>
                <c:ptCount val="1"/>
                <c:pt idx="0">
                  <c:v>Mujeres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Hoja2!$J$3:$J$22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Hoja2!$L$3:$L$22</c:f>
              <c:numCache>
                <c:formatCode>General</c:formatCode>
                <c:ptCount val="20"/>
                <c:pt idx="0">
                  <c:v>12.097928436911488</c:v>
                </c:pt>
                <c:pt idx="1">
                  <c:v>11.968361581920904</c:v>
                </c:pt>
                <c:pt idx="2">
                  <c:v>11.880979284369115</c:v>
                </c:pt>
                <c:pt idx="3">
                  <c:v>12.40225988700565</c:v>
                </c:pt>
                <c:pt idx="4">
                  <c:v>10.922787193973635</c:v>
                </c:pt>
                <c:pt idx="5">
                  <c:v>8.3465160075329567</c:v>
                </c:pt>
                <c:pt idx="6">
                  <c:v>6.5717514124293785</c:v>
                </c:pt>
                <c:pt idx="7">
                  <c:v>5.8169491525423727</c:v>
                </c:pt>
                <c:pt idx="8">
                  <c:v>5.0531073446327683</c:v>
                </c:pt>
                <c:pt idx="9">
                  <c:v>3.8523540489642185</c:v>
                </c:pt>
                <c:pt idx="10">
                  <c:v>3.0252354048964216</c:v>
                </c:pt>
                <c:pt idx="11">
                  <c:v>1.9404896421845574</c:v>
                </c:pt>
                <c:pt idx="12">
                  <c:v>1.8621468926553673</c:v>
                </c:pt>
                <c:pt idx="13">
                  <c:v>1.4508474576271186</c:v>
                </c:pt>
                <c:pt idx="14">
                  <c:v>1.1691148775894538</c:v>
                </c:pt>
                <c:pt idx="15">
                  <c:v>0.76233521657250469</c:v>
                </c:pt>
                <c:pt idx="16">
                  <c:v>0.44896421845574391</c:v>
                </c:pt>
                <c:pt idx="17">
                  <c:v>0.26214689265536723</c:v>
                </c:pt>
                <c:pt idx="18">
                  <c:v>0.11600753295668549</c:v>
                </c:pt>
                <c:pt idx="19">
                  <c:v>4.9717514124293788E-2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"/>
        <c:overlap val="100"/>
        <c:axId val="439676960"/>
        <c:axId val="439677520"/>
      </c:barChart>
      <c:dateAx>
        <c:axId val="439676960"/>
        <c:scaling>
          <c:orientation val="minMax"/>
        </c:scaling>
        <c:delete val="0"/>
        <c:axPos val="l"/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HN"/>
          </a:p>
        </c:txPr>
        <c:crossAx val="439677520"/>
        <c:crosses val="autoZero"/>
        <c:auto val="0"/>
        <c:lblOffset val="100"/>
        <c:baseTimeUnit val="days"/>
      </c:dateAx>
      <c:valAx>
        <c:axId val="4396775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;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HN"/>
          </a:p>
        </c:txPr>
        <c:crossAx val="439676960"/>
        <c:crosses val="autoZero"/>
        <c:crossBetween val="midCat"/>
      </c:valAx>
      <c:spPr>
        <a:noFill/>
        <a:ln>
          <a:noFill/>
        </a:ln>
        <a:effectLst>
          <a:softEdge rad="0"/>
        </a:effectLst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HN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HN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24</xdr:row>
      <xdr:rowOff>19049</xdr:rowOff>
    </xdr:from>
    <xdr:to>
      <xdr:col>11</xdr:col>
      <xdr:colOff>0</xdr:colOff>
      <xdr:row>45</xdr:row>
      <xdr:rowOff>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390526</xdr:colOff>
      <xdr:row>3</xdr:row>
      <xdr:rowOff>152399</xdr:rowOff>
    </xdr:from>
    <xdr:to>
      <xdr:col>20</xdr:col>
      <xdr:colOff>76200</xdr:colOff>
      <xdr:row>29</xdr:row>
      <xdr:rowOff>47625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topLeftCell="A25" workbookViewId="0">
      <selection activeCell="R14" sqref="R14"/>
    </sheetView>
  </sheetViews>
  <sheetFormatPr baseColWidth="10" defaultRowHeight="15" x14ac:dyDescent="0.25"/>
  <cols>
    <col min="7" max="7" width="15.42578125" customWidth="1"/>
    <col min="9" max="9" width="11.42578125" style="3"/>
  </cols>
  <sheetData>
    <row r="1" spans="1:11" x14ac:dyDescent="0.25">
      <c r="A1" s="4" t="s">
        <v>0</v>
      </c>
      <c r="B1" s="4" t="s">
        <v>1</v>
      </c>
      <c r="C1" s="4" t="s">
        <v>2</v>
      </c>
      <c r="E1" s="4" t="s">
        <v>0</v>
      </c>
      <c r="F1" s="4" t="s">
        <v>23</v>
      </c>
      <c r="G1" s="4" t="s">
        <v>24</v>
      </c>
      <c r="I1" s="4" t="s">
        <v>0</v>
      </c>
      <c r="J1" s="5" t="s">
        <v>1</v>
      </c>
      <c r="K1" s="5" t="s">
        <v>25</v>
      </c>
    </row>
    <row r="2" spans="1:11" x14ac:dyDescent="0.25">
      <c r="A2" s="1" t="s">
        <v>3</v>
      </c>
      <c r="B2" s="3">
        <v>972</v>
      </c>
      <c r="C2" s="3">
        <v>926</v>
      </c>
      <c r="E2" s="1" t="s">
        <v>3</v>
      </c>
      <c r="F2" s="2">
        <f>(B2/B22)*100</f>
        <v>17.025748817656332</v>
      </c>
      <c r="G2" s="2">
        <f>(C2/C22)*100</f>
        <v>16.430092264017031</v>
      </c>
      <c r="I2" s="1" t="s">
        <v>3</v>
      </c>
      <c r="J2" s="2">
        <f>(F2*-1)</f>
        <v>-17.025748817656332</v>
      </c>
      <c r="K2" s="2">
        <f>G2</f>
        <v>16.430092264017031</v>
      </c>
    </row>
    <row r="3" spans="1:11" x14ac:dyDescent="0.25">
      <c r="A3" s="1" t="s">
        <v>4</v>
      </c>
      <c r="B3" s="3">
        <v>919</v>
      </c>
      <c r="C3" s="3">
        <v>1002</v>
      </c>
      <c r="E3" s="1" t="s">
        <v>4</v>
      </c>
      <c r="F3" s="2">
        <f>(B3/B22)*100</f>
        <v>16.097390085829392</v>
      </c>
      <c r="G3" s="2">
        <f>(C3/C22)*100</f>
        <v>17.778566359119942</v>
      </c>
      <c r="I3" s="1" t="s">
        <v>4</v>
      </c>
      <c r="J3" s="2">
        <f t="shared" ref="J3:J21" si="0">(F3*-1)</f>
        <v>-16.097390085829392</v>
      </c>
      <c r="K3" s="2">
        <f t="shared" ref="K3:K21" si="1">G3</f>
        <v>17.778566359119942</v>
      </c>
    </row>
    <row r="4" spans="1:11" x14ac:dyDescent="0.25">
      <c r="A4" s="1" t="s">
        <v>5</v>
      </c>
      <c r="B4" s="3">
        <v>867</v>
      </c>
      <c r="C4" s="3">
        <v>805</v>
      </c>
      <c r="E4" s="1" t="s">
        <v>5</v>
      </c>
      <c r="F4" s="2">
        <f>(B4/B22)*100</f>
        <v>15.186547556489751</v>
      </c>
      <c r="G4" s="2">
        <f>(C4/C22)*100</f>
        <v>14.283179559971613</v>
      </c>
      <c r="I4" s="1" t="s">
        <v>5</v>
      </c>
      <c r="J4" s="2">
        <f t="shared" si="0"/>
        <v>-15.186547556489751</v>
      </c>
      <c r="K4" s="2">
        <f t="shared" si="1"/>
        <v>14.283179559971613</v>
      </c>
    </row>
    <row r="5" spans="1:11" x14ac:dyDescent="0.25">
      <c r="A5" s="1" t="s">
        <v>6</v>
      </c>
      <c r="B5" s="3">
        <v>648</v>
      </c>
      <c r="C5" s="3">
        <v>607</v>
      </c>
      <c r="E5" s="1" t="s">
        <v>6</v>
      </c>
      <c r="F5" s="2">
        <f>(B5/B22)*100</f>
        <v>11.350499211770888</v>
      </c>
      <c r="G5" s="2">
        <f>(C5/C22)*100</f>
        <v>10.770049680624556</v>
      </c>
      <c r="I5" s="1" t="s">
        <v>6</v>
      </c>
      <c r="J5" s="2">
        <f t="shared" si="0"/>
        <v>-11.350499211770888</v>
      </c>
      <c r="K5" s="2">
        <f t="shared" si="1"/>
        <v>10.770049680624556</v>
      </c>
    </row>
    <row r="6" spans="1:11" x14ac:dyDescent="0.25">
      <c r="A6" s="1" t="s">
        <v>7</v>
      </c>
      <c r="B6" s="3">
        <v>504</v>
      </c>
      <c r="C6" s="3">
        <v>470</v>
      </c>
      <c r="E6" s="1" t="s">
        <v>7</v>
      </c>
      <c r="F6" s="2">
        <f>(B6/B22)*100</f>
        <v>8.8281660535995794</v>
      </c>
      <c r="G6" s="2">
        <f>(C6/C22)*100</f>
        <v>8.3392476933995727</v>
      </c>
      <c r="I6" s="1" t="s">
        <v>7</v>
      </c>
      <c r="J6" s="2">
        <f t="shared" si="0"/>
        <v>-8.8281660535995794</v>
      </c>
      <c r="K6" s="2">
        <f t="shared" si="1"/>
        <v>8.3392476933995727</v>
      </c>
    </row>
    <row r="7" spans="1:11" x14ac:dyDescent="0.25">
      <c r="A7" s="1" t="s">
        <v>8</v>
      </c>
      <c r="B7" s="3">
        <v>330</v>
      </c>
      <c r="C7" s="3">
        <v>331</v>
      </c>
      <c r="E7" s="1" t="s">
        <v>8</v>
      </c>
      <c r="F7" s="2">
        <f>(B7/B22)*100</f>
        <v>5.7803468208092488</v>
      </c>
      <c r="G7" s="2">
        <f>(C7/C22)*100</f>
        <v>5.8729595457771469</v>
      </c>
      <c r="I7" s="1" t="s">
        <v>8</v>
      </c>
      <c r="J7" s="2">
        <f t="shared" si="0"/>
        <v>-5.7803468208092488</v>
      </c>
      <c r="K7" s="2">
        <f t="shared" si="1"/>
        <v>5.8729595457771469</v>
      </c>
    </row>
    <row r="8" spans="1:11" x14ac:dyDescent="0.25">
      <c r="A8" s="1" t="s">
        <v>9</v>
      </c>
      <c r="B8" s="3">
        <v>269</v>
      </c>
      <c r="C8" s="3">
        <v>274</v>
      </c>
      <c r="E8" s="1" t="s">
        <v>9</v>
      </c>
      <c r="F8" s="2">
        <f>(B8/B22)*100</f>
        <v>4.7118584690839027</v>
      </c>
      <c r="G8" s="2">
        <f>(C8/C22)*100</f>
        <v>4.8616039744499639</v>
      </c>
      <c r="I8" s="1" t="s">
        <v>9</v>
      </c>
      <c r="J8" s="2">
        <f t="shared" si="0"/>
        <v>-4.7118584690839027</v>
      </c>
      <c r="K8" s="2">
        <f t="shared" si="1"/>
        <v>4.8616039744499639</v>
      </c>
    </row>
    <row r="9" spans="1:11" x14ac:dyDescent="0.25">
      <c r="A9" s="1" t="s">
        <v>10</v>
      </c>
      <c r="B9" s="3">
        <v>256</v>
      </c>
      <c r="C9" s="3">
        <v>251</v>
      </c>
      <c r="E9" s="1" t="s">
        <v>10</v>
      </c>
      <c r="F9" s="2">
        <f>(B9/B22)*100</f>
        <v>4.4841478367489929</v>
      </c>
      <c r="G9" s="2">
        <f>(C9/C22)*100</f>
        <v>4.4535131298793464</v>
      </c>
      <c r="I9" s="1" t="s">
        <v>10</v>
      </c>
      <c r="J9" s="2">
        <f t="shared" si="0"/>
        <v>-4.4841478367489929</v>
      </c>
      <c r="K9" s="2">
        <f t="shared" si="1"/>
        <v>4.4535131298793464</v>
      </c>
    </row>
    <row r="10" spans="1:11" x14ac:dyDescent="0.25">
      <c r="A10" s="1" t="s">
        <v>11</v>
      </c>
      <c r="B10" s="3">
        <v>240</v>
      </c>
      <c r="C10" s="3">
        <v>234</v>
      </c>
      <c r="E10" s="1" t="s">
        <v>11</v>
      </c>
      <c r="F10" s="2">
        <f>(B10/B22)*100</f>
        <v>4.2038885969521811</v>
      </c>
      <c r="G10" s="2">
        <f>(C10/C22)*100</f>
        <v>4.1518807665010646</v>
      </c>
      <c r="I10" s="1" t="s">
        <v>11</v>
      </c>
      <c r="J10" s="2">
        <f t="shared" si="0"/>
        <v>-4.2038885969521811</v>
      </c>
      <c r="K10" s="2">
        <f t="shared" si="1"/>
        <v>4.1518807665010646</v>
      </c>
    </row>
    <row r="11" spans="1:11" x14ac:dyDescent="0.25">
      <c r="A11" s="1" t="s">
        <v>12</v>
      </c>
      <c r="B11" s="3">
        <v>155</v>
      </c>
      <c r="C11" s="3">
        <v>168</v>
      </c>
      <c r="E11" s="1" t="s">
        <v>12</v>
      </c>
      <c r="F11" s="2">
        <f>(B11/B22)*100</f>
        <v>2.7150113855316169</v>
      </c>
      <c r="G11" s="2">
        <f>(C11/C22)*100</f>
        <v>2.9808374733853795</v>
      </c>
      <c r="I11" s="1" t="s">
        <v>12</v>
      </c>
      <c r="J11" s="2">
        <f t="shared" si="0"/>
        <v>-2.7150113855316169</v>
      </c>
      <c r="K11" s="2">
        <f t="shared" si="1"/>
        <v>2.9808374733853795</v>
      </c>
    </row>
    <row r="12" spans="1:11" x14ac:dyDescent="0.25">
      <c r="A12" s="1" t="s">
        <v>13</v>
      </c>
      <c r="B12" s="3">
        <v>162</v>
      </c>
      <c r="C12" s="3">
        <v>173</v>
      </c>
      <c r="E12" s="1" t="s">
        <v>13</v>
      </c>
      <c r="F12" s="2">
        <f>(B12/B22)*100</f>
        <v>2.837624802942722</v>
      </c>
      <c r="G12" s="2">
        <f>(C12/C22)*100</f>
        <v>3.0695528743789922</v>
      </c>
      <c r="I12" s="1" t="s">
        <v>13</v>
      </c>
      <c r="J12" s="2">
        <f t="shared" si="0"/>
        <v>-2.837624802942722</v>
      </c>
      <c r="K12" s="2">
        <f t="shared" si="1"/>
        <v>3.0695528743789922</v>
      </c>
    </row>
    <row r="13" spans="1:11" x14ac:dyDescent="0.25">
      <c r="A13" s="1" t="s">
        <v>14</v>
      </c>
      <c r="B13" s="3">
        <v>109</v>
      </c>
      <c r="C13" s="3">
        <v>114</v>
      </c>
      <c r="E13" s="1" t="s">
        <v>14</v>
      </c>
      <c r="F13" s="2">
        <f>(B13/B22)*100</f>
        <v>1.9092660711157821</v>
      </c>
      <c r="G13" s="2">
        <f>(C13/C22)*100</f>
        <v>2.0227111426543645</v>
      </c>
      <c r="I13" s="1" t="s">
        <v>14</v>
      </c>
      <c r="J13" s="2">
        <f t="shared" si="0"/>
        <v>-1.9092660711157821</v>
      </c>
      <c r="K13" s="2">
        <f t="shared" si="1"/>
        <v>2.0227111426543645</v>
      </c>
    </row>
    <row r="14" spans="1:11" x14ac:dyDescent="0.25">
      <c r="A14" s="1" t="s">
        <v>15</v>
      </c>
      <c r="B14" s="3">
        <v>97</v>
      </c>
      <c r="C14" s="3">
        <v>95</v>
      </c>
      <c r="E14" s="1" t="s">
        <v>15</v>
      </c>
      <c r="F14" s="2">
        <f>(B14/B22)*100</f>
        <v>1.6990716412681732</v>
      </c>
      <c r="G14" s="2">
        <f>(C14/C22)*100</f>
        <v>1.6855926188786372</v>
      </c>
      <c r="I14" s="1" t="s">
        <v>15</v>
      </c>
      <c r="J14" s="2">
        <f t="shared" si="0"/>
        <v>-1.6990716412681732</v>
      </c>
      <c r="K14" s="2">
        <f t="shared" si="1"/>
        <v>1.6855926188786372</v>
      </c>
    </row>
    <row r="15" spans="1:11" x14ac:dyDescent="0.25">
      <c r="A15" s="1" t="s">
        <v>16</v>
      </c>
      <c r="B15" s="3">
        <v>66</v>
      </c>
      <c r="C15" s="3">
        <v>77</v>
      </c>
      <c r="E15" s="1" t="s">
        <v>16</v>
      </c>
      <c r="F15" s="2">
        <f>(B15/B22)*100</f>
        <v>1.1560693641618496</v>
      </c>
      <c r="G15" s="2">
        <f>(C15/C22)*100</f>
        <v>1.3662171753016323</v>
      </c>
      <c r="I15" s="1" t="s">
        <v>16</v>
      </c>
      <c r="J15" s="2">
        <f t="shared" si="0"/>
        <v>-1.1560693641618496</v>
      </c>
      <c r="K15" s="2">
        <f t="shared" si="1"/>
        <v>1.3662171753016323</v>
      </c>
    </row>
    <row r="16" spans="1:11" x14ac:dyDescent="0.25">
      <c r="A16" s="1" t="s">
        <v>17</v>
      </c>
      <c r="B16" s="3">
        <v>49</v>
      </c>
      <c r="C16" s="3">
        <v>48</v>
      </c>
      <c r="E16" s="1" t="s">
        <v>17</v>
      </c>
      <c r="F16" s="2">
        <f>(B16/B22)*100</f>
        <v>0.8582939218777369</v>
      </c>
      <c r="G16" s="2">
        <f>(C16/C22)*100</f>
        <v>0.85166784953867991</v>
      </c>
      <c r="I16" s="1" t="s">
        <v>17</v>
      </c>
      <c r="J16" s="2">
        <f t="shared" si="0"/>
        <v>-0.8582939218777369</v>
      </c>
      <c r="K16" s="2">
        <f t="shared" si="1"/>
        <v>0.85166784953867991</v>
      </c>
    </row>
    <row r="17" spans="1:11" x14ac:dyDescent="0.25">
      <c r="A17" s="1" t="s">
        <v>18</v>
      </c>
      <c r="B17" s="3">
        <v>32</v>
      </c>
      <c r="C17" s="3">
        <v>30</v>
      </c>
      <c r="E17" s="1" t="s">
        <v>18</v>
      </c>
      <c r="F17" s="2">
        <f>(B17/B22)*100</f>
        <v>0.56051847959362411</v>
      </c>
      <c r="G17" s="2">
        <f>(C17/C22)*100</f>
        <v>0.53229240596167493</v>
      </c>
      <c r="I17" s="1" t="s">
        <v>18</v>
      </c>
      <c r="J17" s="2">
        <f t="shared" si="0"/>
        <v>-0.56051847959362411</v>
      </c>
      <c r="K17" s="2">
        <f t="shared" si="1"/>
        <v>0.53229240596167493</v>
      </c>
    </row>
    <row r="18" spans="1:11" x14ac:dyDescent="0.25">
      <c r="A18" s="1" t="s">
        <v>19</v>
      </c>
      <c r="B18" s="3">
        <v>21</v>
      </c>
      <c r="C18" s="3">
        <v>18</v>
      </c>
      <c r="E18" s="1" t="s">
        <v>19</v>
      </c>
      <c r="F18" s="2">
        <f>(B18/B22)*100</f>
        <v>0.36784025223331585</v>
      </c>
      <c r="G18" s="2">
        <f>(C18/C22)*100</f>
        <v>0.31937544357700498</v>
      </c>
      <c r="I18" s="1" t="s">
        <v>19</v>
      </c>
      <c r="J18" s="2">
        <f t="shared" si="0"/>
        <v>-0.36784025223331585</v>
      </c>
      <c r="K18" s="2">
        <f t="shared" si="1"/>
        <v>0.31937544357700498</v>
      </c>
    </row>
    <row r="19" spans="1:11" x14ac:dyDescent="0.25">
      <c r="A19" s="1" t="s">
        <v>20</v>
      </c>
      <c r="B19" s="3">
        <v>10</v>
      </c>
      <c r="C19" s="3">
        <v>8</v>
      </c>
      <c r="E19" s="1" t="s">
        <v>20</v>
      </c>
      <c r="F19" s="2">
        <f>(B19/B22)*100</f>
        <v>0.17516202487300753</v>
      </c>
      <c r="G19" s="2">
        <f>(C19/C22)*100</f>
        <v>0.14194464158977999</v>
      </c>
      <c r="I19" s="1" t="s">
        <v>20</v>
      </c>
      <c r="J19" s="2">
        <f t="shared" si="0"/>
        <v>-0.17516202487300753</v>
      </c>
      <c r="K19" s="2">
        <f t="shared" si="1"/>
        <v>0.14194464158977999</v>
      </c>
    </row>
    <row r="20" spans="1:11" x14ac:dyDescent="0.25">
      <c r="A20" s="1" t="s">
        <v>21</v>
      </c>
      <c r="B20" s="3">
        <v>3</v>
      </c>
      <c r="C20" s="3">
        <v>4</v>
      </c>
      <c r="E20" s="1" t="s">
        <v>21</v>
      </c>
      <c r="F20" s="2">
        <f>(B20/B22)*100</f>
        <v>5.2548607461902257E-2</v>
      </c>
      <c r="G20" s="2">
        <f>(C20/C22)*100</f>
        <v>7.0972320794889993E-2</v>
      </c>
      <c r="I20" s="1" t="s">
        <v>21</v>
      </c>
      <c r="J20" s="2">
        <f t="shared" si="0"/>
        <v>-5.2548607461902257E-2</v>
      </c>
      <c r="K20" s="2">
        <f t="shared" si="1"/>
        <v>7.0972320794889993E-2</v>
      </c>
    </row>
    <row r="21" spans="1:11" x14ac:dyDescent="0.25">
      <c r="A21" s="1" t="s">
        <v>22</v>
      </c>
      <c r="B21" s="3">
        <v>0</v>
      </c>
      <c r="C21" s="3">
        <v>1</v>
      </c>
      <c r="E21" s="1" t="s">
        <v>22</v>
      </c>
      <c r="F21" s="2">
        <f>(B21/B22)*100</f>
        <v>0</v>
      </c>
      <c r="G21" s="2">
        <f>(C21/C22)*100</f>
        <v>1.7743080198722498E-2</v>
      </c>
      <c r="I21" s="1" t="s">
        <v>22</v>
      </c>
      <c r="J21" s="2">
        <f t="shared" si="0"/>
        <v>0</v>
      </c>
      <c r="K21" s="2">
        <f t="shared" si="1"/>
        <v>1.7743080198722498E-2</v>
      </c>
    </row>
    <row r="22" spans="1:11" x14ac:dyDescent="0.25">
      <c r="A22" s="2"/>
      <c r="B22" s="6">
        <f>SUM(B2:B21)</f>
        <v>5709</v>
      </c>
      <c r="C22" s="6">
        <f>SUM(C2:C21)</f>
        <v>5636</v>
      </c>
      <c r="E22" s="2"/>
      <c r="F22" s="2">
        <f>SUM(F2:F21)</f>
        <v>99.999999999999986</v>
      </c>
      <c r="G22" s="2">
        <f>SUM(G2:G21)</f>
        <v>99.999999999999986</v>
      </c>
      <c r="I22" s="2"/>
      <c r="J22" s="2"/>
      <c r="K22" s="2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23"/>
  <sheetViews>
    <sheetView workbookViewId="0">
      <selection activeCell="J34" sqref="J34"/>
    </sheetView>
  </sheetViews>
  <sheetFormatPr baseColWidth="10" defaultRowHeight="15" x14ac:dyDescent="0.25"/>
  <sheetData>
    <row r="2" spans="1:12" x14ac:dyDescent="0.25">
      <c r="A2" s="4" t="s">
        <v>0</v>
      </c>
      <c r="B2" s="4" t="s">
        <v>1</v>
      </c>
      <c r="C2" s="4" t="s">
        <v>2</v>
      </c>
      <c r="E2" s="4" t="s">
        <v>0</v>
      </c>
      <c r="F2" s="4" t="s">
        <v>1</v>
      </c>
      <c r="G2" s="4" t="s">
        <v>2</v>
      </c>
      <c r="J2" s="4" t="s">
        <v>0</v>
      </c>
      <c r="K2" s="4" t="s">
        <v>1</v>
      </c>
      <c r="L2" s="4" t="s">
        <v>2</v>
      </c>
    </row>
    <row r="3" spans="1:12" x14ac:dyDescent="0.25">
      <c r="A3" s="7" t="s">
        <v>3</v>
      </c>
      <c r="B3" s="3">
        <v>8187</v>
      </c>
      <c r="C3" s="3">
        <v>8030</v>
      </c>
      <c r="E3" t="s">
        <v>3</v>
      </c>
      <c r="F3">
        <f>(B3/B23)*100</f>
        <v>13.374172996814506</v>
      </c>
      <c r="G3">
        <f>(C3/C23)*100</f>
        <v>12.097928436911488</v>
      </c>
      <c r="J3" s="3" t="s">
        <v>3</v>
      </c>
      <c r="K3">
        <f>(F3*-1)</f>
        <v>-13.374172996814506</v>
      </c>
      <c r="L3">
        <v>12.097928436911488</v>
      </c>
    </row>
    <row r="4" spans="1:12" x14ac:dyDescent="0.25">
      <c r="A4" s="7" t="s">
        <v>4</v>
      </c>
      <c r="B4" s="3">
        <v>8245</v>
      </c>
      <c r="C4" s="3">
        <v>7944</v>
      </c>
      <c r="E4" t="s">
        <v>4</v>
      </c>
      <c r="F4">
        <f>(B4/B23)*100</f>
        <v>13.468921016090826</v>
      </c>
      <c r="G4">
        <f>(C4/C23)*100</f>
        <v>11.968361581920904</v>
      </c>
      <c r="J4" s="3" t="s">
        <v>4</v>
      </c>
      <c r="K4" s="3">
        <f t="shared" ref="K4:K22" si="0">(F4*-1)</f>
        <v>-13.468921016090826</v>
      </c>
      <c r="L4">
        <v>11.968361581920904</v>
      </c>
    </row>
    <row r="5" spans="1:12" x14ac:dyDescent="0.25">
      <c r="A5" s="7" t="s">
        <v>5</v>
      </c>
      <c r="B5" s="3">
        <v>7944</v>
      </c>
      <c r="C5" s="3">
        <v>7886</v>
      </c>
      <c r="E5" t="s">
        <v>5</v>
      </c>
      <c r="F5">
        <f>(B5/B23)*100</f>
        <v>12.977211467777504</v>
      </c>
      <c r="G5">
        <f>(C5/C23)*100</f>
        <v>11.880979284369115</v>
      </c>
      <c r="J5" s="3" t="s">
        <v>5</v>
      </c>
      <c r="K5" s="3">
        <f t="shared" si="0"/>
        <v>-12.977211467777504</v>
      </c>
      <c r="L5">
        <v>11.880979284369115</v>
      </c>
    </row>
    <row r="6" spans="1:12" x14ac:dyDescent="0.25">
      <c r="A6" s="7" t="s">
        <v>6</v>
      </c>
      <c r="B6" s="3">
        <v>7671</v>
      </c>
      <c r="C6" s="3">
        <v>8232</v>
      </c>
      <c r="E6" t="s">
        <v>6</v>
      </c>
      <c r="F6">
        <f>(B6/B23)*100</f>
        <v>12.531242342563099</v>
      </c>
      <c r="G6">
        <f>(C6/C23)*100</f>
        <v>12.40225988700565</v>
      </c>
      <c r="J6" s="3" t="s">
        <v>6</v>
      </c>
      <c r="K6" s="3">
        <f t="shared" si="0"/>
        <v>-12.531242342563099</v>
      </c>
      <c r="L6">
        <v>12.40225988700565</v>
      </c>
    </row>
    <row r="7" spans="1:12" x14ac:dyDescent="0.25">
      <c r="A7" s="7" t="s">
        <v>7</v>
      </c>
      <c r="B7" s="3">
        <v>6074</v>
      </c>
      <c r="C7" s="3">
        <v>7250</v>
      </c>
      <c r="E7" t="s">
        <v>7</v>
      </c>
      <c r="F7">
        <f>(B7/B23)*100</f>
        <v>9.9224046393857712</v>
      </c>
      <c r="G7">
        <f>(C7/C23)*100</f>
        <v>10.922787193973635</v>
      </c>
      <c r="J7" s="3" t="s">
        <v>7</v>
      </c>
      <c r="K7" s="3">
        <f t="shared" si="0"/>
        <v>-9.9224046393857712</v>
      </c>
      <c r="L7">
        <v>10.922787193973635</v>
      </c>
    </row>
    <row r="8" spans="1:12" x14ac:dyDescent="0.25">
      <c r="A8" s="7" t="s">
        <v>8</v>
      </c>
      <c r="B8" s="3">
        <v>4441</v>
      </c>
      <c r="C8" s="3">
        <v>5540</v>
      </c>
      <c r="E8" t="s">
        <v>8</v>
      </c>
      <c r="F8">
        <f>(B8/B23)*100</f>
        <v>7.2547578207955574</v>
      </c>
      <c r="G8">
        <f>(C8/C23)*100</f>
        <v>8.3465160075329567</v>
      </c>
      <c r="J8" s="3" t="s">
        <v>8</v>
      </c>
      <c r="K8" s="3">
        <f t="shared" si="0"/>
        <v>-7.2547578207955574</v>
      </c>
      <c r="L8">
        <v>8.3465160075329567</v>
      </c>
    </row>
    <row r="9" spans="1:12" x14ac:dyDescent="0.25">
      <c r="A9" s="7" t="s">
        <v>9</v>
      </c>
      <c r="B9" s="3">
        <v>3722</v>
      </c>
      <c r="C9" s="3">
        <v>4362</v>
      </c>
      <c r="E9" t="s">
        <v>9</v>
      </c>
      <c r="F9">
        <f>(B9/B23)*100</f>
        <v>6.080209099077023</v>
      </c>
      <c r="G9">
        <f>(C9/C23)*100</f>
        <v>6.5717514124293785</v>
      </c>
      <c r="J9" s="3" t="s">
        <v>9</v>
      </c>
      <c r="K9" s="3">
        <f t="shared" si="0"/>
        <v>-6.080209099077023</v>
      </c>
      <c r="L9">
        <v>6.5717514124293785</v>
      </c>
    </row>
    <row r="10" spans="1:12" x14ac:dyDescent="0.25">
      <c r="A10" s="7" t="s">
        <v>10</v>
      </c>
      <c r="B10" s="3">
        <v>3259</v>
      </c>
      <c r="C10" s="3">
        <v>3861</v>
      </c>
      <c r="E10" t="s">
        <v>10</v>
      </c>
      <c r="F10">
        <f>(B10/B23)*100</f>
        <v>5.3238585314057012</v>
      </c>
      <c r="G10">
        <f>(C10/C23)*100</f>
        <v>5.8169491525423727</v>
      </c>
      <c r="J10" s="3" t="s">
        <v>10</v>
      </c>
      <c r="K10" s="3">
        <f t="shared" si="0"/>
        <v>-5.3238585314057012</v>
      </c>
      <c r="L10">
        <v>5.8169491525423727</v>
      </c>
    </row>
    <row r="11" spans="1:12" x14ac:dyDescent="0.25">
      <c r="A11" s="7" t="s">
        <v>11</v>
      </c>
      <c r="B11" s="3">
        <v>3042</v>
      </c>
      <c r="C11" s="3">
        <v>3354</v>
      </c>
      <c r="E11" t="s">
        <v>11</v>
      </c>
      <c r="F11">
        <f>(B11/B23)*100</f>
        <v>4.9693702523891199</v>
      </c>
      <c r="G11">
        <f>(C11/C23)*100</f>
        <v>5.0531073446327683</v>
      </c>
      <c r="J11" s="3" t="s">
        <v>11</v>
      </c>
      <c r="K11" s="3">
        <f t="shared" si="0"/>
        <v>-4.9693702523891199</v>
      </c>
      <c r="L11">
        <v>5.0531073446327683</v>
      </c>
    </row>
    <row r="12" spans="1:12" x14ac:dyDescent="0.25">
      <c r="A12" s="7" t="s">
        <v>12</v>
      </c>
      <c r="B12" s="3">
        <v>2318</v>
      </c>
      <c r="C12" s="3">
        <v>2557</v>
      </c>
      <c r="E12" t="s">
        <v>12</v>
      </c>
      <c r="F12">
        <f>(B12/B23)*100</f>
        <v>3.786653597974353</v>
      </c>
      <c r="G12">
        <f>(C12/C23)*100</f>
        <v>3.8523540489642185</v>
      </c>
      <c r="J12" s="3" t="s">
        <v>12</v>
      </c>
      <c r="K12" s="3">
        <f t="shared" si="0"/>
        <v>-3.786653597974353</v>
      </c>
      <c r="L12">
        <v>3.8523540489642185</v>
      </c>
    </row>
    <row r="13" spans="1:12" x14ac:dyDescent="0.25">
      <c r="A13" s="7" t="s">
        <v>13</v>
      </c>
      <c r="B13" s="3">
        <v>1858</v>
      </c>
      <c r="C13" s="3">
        <v>2008</v>
      </c>
      <c r="E13" t="s">
        <v>13</v>
      </c>
      <c r="F13">
        <f>(B13/B23)*100</f>
        <v>3.0352037899207711</v>
      </c>
      <c r="G13">
        <f>(C13/C23)*100</f>
        <v>3.0252354048964216</v>
      </c>
      <c r="J13" s="3" t="s">
        <v>13</v>
      </c>
      <c r="K13" s="3">
        <f t="shared" si="0"/>
        <v>-3.0352037899207711</v>
      </c>
      <c r="L13">
        <v>3.0252354048964216</v>
      </c>
    </row>
    <row r="14" spans="1:12" x14ac:dyDescent="0.25">
      <c r="A14" s="7" t="s">
        <v>14</v>
      </c>
      <c r="B14" s="3">
        <v>1095</v>
      </c>
      <c r="C14" s="3">
        <v>1288</v>
      </c>
      <c r="E14" t="s">
        <v>14</v>
      </c>
      <c r="F14">
        <f>(B14/B23)*100</f>
        <v>1.7887772604753736</v>
      </c>
      <c r="G14">
        <f>(C14/C23)*100</f>
        <v>1.9404896421845574</v>
      </c>
      <c r="J14" s="3" t="s">
        <v>14</v>
      </c>
      <c r="K14" s="3">
        <f t="shared" si="0"/>
        <v>-1.7887772604753736</v>
      </c>
      <c r="L14">
        <v>1.9404896421845574</v>
      </c>
    </row>
    <row r="15" spans="1:12" x14ac:dyDescent="0.25">
      <c r="A15" s="7" t="s">
        <v>15</v>
      </c>
      <c r="B15" s="3">
        <v>999</v>
      </c>
      <c r="C15" s="3">
        <v>1236</v>
      </c>
      <c r="E15" t="s">
        <v>15</v>
      </c>
      <c r="F15">
        <f>(B15/B23)*100</f>
        <v>1.6319529527076697</v>
      </c>
      <c r="G15">
        <f>(C15/C23)*100</f>
        <v>1.8621468926553673</v>
      </c>
      <c r="J15" s="3" t="s">
        <v>15</v>
      </c>
      <c r="K15" s="3">
        <f t="shared" si="0"/>
        <v>-1.6319529527076697</v>
      </c>
      <c r="L15">
        <v>1.8621468926553673</v>
      </c>
    </row>
    <row r="16" spans="1:12" x14ac:dyDescent="0.25">
      <c r="A16" s="7" t="s">
        <v>16</v>
      </c>
      <c r="B16" s="3">
        <v>812</v>
      </c>
      <c r="C16" s="3">
        <v>963</v>
      </c>
      <c r="E16" t="s">
        <v>16</v>
      </c>
      <c r="F16">
        <f>(B16/B23)*100</f>
        <v>1.3264722698684963</v>
      </c>
      <c r="G16">
        <f>(C16/C23)*100</f>
        <v>1.4508474576271186</v>
      </c>
      <c r="J16" s="3" t="s">
        <v>16</v>
      </c>
      <c r="K16" s="3">
        <f t="shared" si="0"/>
        <v>-1.3264722698684963</v>
      </c>
      <c r="L16">
        <v>1.4508474576271186</v>
      </c>
    </row>
    <row r="17" spans="1:12" x14ac:dyDescent="0.25">
      <c r="A17" s="7" t="s">
        <v>17</v>
      </c>
      <c r="B17" s="3">
        <v>647</v>
      </c>
      <c r="C17" s="3">
        <v>776</v>
      </c>
      <c r="E17" t="s">
        <v>17</v>
      </c>
      <c r="F17">
        <f>(B17/B23)*100</f>
        <v>1.056930490892755</v>
      </c>
      <c r="G17">
        <f>(C17/C23)*100</f>
        <v>1.1691148775894538</v>
      </c>
      <c r="J17" s="3" t="s">
        <v>17</v>
      </c>
      <c r="K17" s="3">
        <f t="shared" si="0"/>
        <v>-1.056930490892755</v>
      </c>
      <c r="L17">
        <v>1.1691148775894538</v>
      </c>
    </row>
    <row r="18" spans="1:12" x14ac:dyDescent="0.25">
      <c r="A18" s="7" t="s">
        <v>18</v>
      </c>
      <c r="B18" s="3">
        <v>429</v>
      </c>
      <c r="C18" s="3">
        <v>506</v>
      </c>
      <c r="E18" t="s">
        <v>18</v>
      </c>
      <c r="F18">
        <f>(B18/B23)*100</f>
        <v>0.70080862533692723</v>
      </c>
      <c r="G18">
        <f>(C18/C23)*100</f>
        <v>0.76233521657250469</v>
      </c>
      <c r="J18" s="3" t="s">
        <v>18</v>
      </c>
      <c r="K18" s="3">
        <f t="shared" si="0"/>
        <v>-0.70080862533692723</v>
      </c>
      <c r="L18">
        <v>0.76233521657250469</v>
      </c>
    </row>
    <row r="19" spans="1:12" x14ac:dyDescent="0.25">
      <c r="A19" s="7" t="s">
        <v>19</v>
      </c>
      <c r="B19" s="3">
        <v>267</v>
      </c>
      <c r="C19" s="3">
        <v>298</v>
      </c>
      <c r="E19" t="s">
        <v>19</v>
      </c>
      <c r="F19">
        <f>(B19/B23)*100</f>
        <v>0.43616760597892673</v>
      </c>
      <c r="G19">
        <f>(C19/C23)*100</f>
        <v>0.44896421845574391</v>
      </c>
      <c r="J19" s="3" t="s">
        <v>19</v>
      </c>
      <c r="K19" s="3">
        <f t="shared" si="0"/>
        <v>-0.43616760597892673</v>
      </c>
      <c r="L19">
        <v>0.44896421845574391</v>
      </c>
    </row>
    <row r="20" spans="1:12" x14ac:dyDescent="0.25">
      <c r="A20" s="7" t="s">
        <v>20</v>
      </c>
      <c r="B20" s="3">
        <v>123</v>
      </c>
      <c r="C20" s="3">
        <v>174</v>
      </c>
      <c r="E20" t="s">
        <v>20</v>
      </c>
      <c r="F20">
        <f>(B20/B23)*100</f>
        <v>0.20093114432737075</v>
      </c>
      <c r="G20">
        <f>(C20/C23)*100</f>
        <v>0.26214689265536723</v>
      </c>
      <c r="J20" s="3" t="s">
        <v>20</v>
      </c>
      <c r="K20" s="3">
        <f t="shared" si="0"/>
        <v>-0.20093114432737075</v>
      </c>
      <c r="L20">
        <v>0.26214689265536723</v>
      </c>
    </row>
    <row r="21" spans="1:12" x14ac:dyDescent="0.25">
      <c r="A21" s="7" t="s">
        <v>21</v>
      </c>
      <c r="B21" s="3">
        <v>62</v>
      </c>
      <c r="C21" s="3">
        <v>77</v>
      </c>
      <c r="E21" t="s">
        <v>21</v>
      </c>
      <c r="F21">
        <f>(B21/B23)*100</f>
        <v>0.10128236543330883</v>
      </c>
      <c r="G21">
        <f>(C21/C23)*100</f>
        <v>0.11600753295668549</v>
      </c>
      <c r="J21" s="3" t="s">
        <v>21</v>
      </c>
      <c r="K21" s="3">
        <f t="shared" si="0"/>
        <v>-0.10128236543330883</v>
      </c>
      <c r="L21">
        <v>0.11600753295668549</v>
      </c>
    </row>
    <row r="22" spans="1:12" x14ac:dyDescent="0.25">
      <c r="A22" s="7" t="s">
        <v>22</v>
      </c>
      <c r="B22" s="3">
        <v>20</v>
      </c>
      <c r="C22" s="3">
        <v>33</v>
      </c>
      <c r="E22" t="s">
        <v>22</v>
      </c>
      <c r="F22">
        <f>(B22/B23)*100</f>
        <v>3.2671730784938333E-2</v>
      </c>
      <c r="G22">
        <f>(C22/C23)*100</f>
        <v>4.9717514124293788E-2</v>
      </c>
      <c r="J22" s="3" t="s">
        <v>22</v>
      </c>
      <c r="K22" s="3">
        <f t="shared" si="0"/>
        <v>-3.2671730784938333E-2</v>
      </c>
      <c r="L22">
        <v>4.9717514124293788E-2</v>
      </c>
    </row>
    <row r="23" spans="1:12" x14ac:dyDescent="0.25">
      <c r="B23">
        <f>SUM(B3:B22)</f>
        <v>61215</v>
      </c>
      <c r="C23">
        <f>SUM(C3:C22)</f>
        <v>66375</v>
      </c>
      <c r="F23">
        <f>SUM(F3:F22)</f>
        <v>99.999999999999986</v>
      </c>
      <c r="G23">
        <f>SUM(G3:G22)</f>
        <v>100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jporti</dc:creator>
  <cp:lastModifiedBy>DDURON</cp:lastModifiedBy>
  <dcterms:created xsi:type="dcterms:W3CDTF">2014-06-12T22:12:48Z</dcterms:created>
  <dcterms:modified xsi:type="dcterms:W3CDTF">2014-06-16T21:31:33Z</dcterms:modified>
</cp:coreProperties>
</file>