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755"/>
  </bookViews>
  <sheets>
    <sheet name="Hoja1" sheetId="1" r:id="rId1"/>
    <sheet name="Hoja2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B20" i="1" l="1"/>
  <c r="B19" i="1"/>
  <c r="B16" i="1"/>
  <c r="C6" i="1" l="1"/>
  <c r="C7" i="1"/>
  <c r="C8" i="1"/>
  <c r="C9" i="1"/>
  <c r="C10" i="1"/>
  <c r="C11" i="1"/>
  <c r="C12" i="1"/>
  <c r="C13" i="1"/>
  <c r="C14" i="1"/>
  <c r="C15" i="1"/>
  <c r="C5" i="1"/>
  <c r="C20" i="1" l="1"/>
  <c r="C16" i="1"/>
  <c r="D15" i="1" s="1"/>
  <c r="D8" i="1" l="1"/>
  <c r="D10" i="1"/>
  <c r="D12" i="1"/>
  <c r="D14" i="1"/>
  <c r="D13" i="1"/>
  <c r="D9" i="1"/>
  <c r="D7" i="1"/>
  <c r="D11" i="1"/>
  <c r="D6" i="1"/>
  <c r="D5" i="1"/>
  <c r="B21" i="1"/>
  <c r="C19" i="1"/>
  <c r="C21" i="1" s="1"/>
  <c r="D20" i="1" s="1"/>
  <c r="D16" i="1" l="1"/>
  <c r="D19" i="1"/>
  <c r="D21" i="1" s="1"/>
</calcChain>
</file>

<file path=xl/sharedStrings.xml><?xml version="1.0" encoding="utf-8"?>
<sst xmlns="http://schemas.openxmlformats.org/spreadsheetml/2006/main" count="27" uniqueCount="22">
  <si>
    <t>Municipio</t>
  </si>
  <si>
    <t>Geocodigo</t>
  </si>
  <si>
    <t>Categoría</t>
  </si>
  <si>
    <t>Superficie ha</t>
  </si>
  <si>
    <r>
      <t>Superficie Km</t>
    </r>
    <r>
      <rPr>
        <b/>
        <sz val="11"/>
        <color theme="1"/>
        <rFont val="Calibri"/>
        <family val="2"/>
      </rPr>
      <t>²</t>
    </r>
  </si>
  <si>
    <t>Superficie %</t>
  </si>
  <si>
    <t>Árboles Dispersos Fuera de Bosque</t>
  </si>
  <si>
    <t>Bosque de Conífera Denso</t>
  </si>
  <si>
    <t>Bosque Latifoliado Deciduo</t>
  </si>
  <si>
    <t>Bosque Latifoliado Húmedo</t>
  </si>
  <si>
    <t>Bosque Mixto</t>
  </si>
  <si>
    <t>Pastos/Cultivos</t>
  </si>
  <si>
    <t>Vegetación Secundaria Decidua</t>
  </si>
  <si>
    <t>Vegetación Secundaria Húmeda</t>
  </si>
  <si>
    <t>Total</t>
  </si>
  <si>
    <t>Bosque</t>
  </si>
  <si>
    <t>No Bosque</t>
  </si>
  <si>
    <t>Cafetales</t>
  </si>
  <si>
    <t>Bosque de Conífera Ralo</t>
  </si>
  <si>
    <t>Guarizama</t>
  </si>
  <si>
    <t>1509</t>
  </si>
  <si>
    <t>Zona Urbana Continua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</si>
</sst>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49" fontId="0" fillId="0" borderId="1" xfId="0" applyNumberFormat="1" applyBorder="1" applyAlignment="1">
      <alignment horizontal="left"/>
    </xf>
    <xf numFmtId="10" fontId="0" fillId="0" borderId="4" xfId="0" applyNumberFormat="1" applyBorder="1"/>
    <xf numFmtId="10" fontId="0" fillId="0" borderId="9" xfId="0" applyNumberFormat="1" applyBorder="1"/>
    <xf numFmtId="10" fontId="1" fillId="2" borderId="13" xfId="0" applyNumberFormat="1" applyFont="1" applyFill="1" applyBorder="1"/>
    <xf numFmtId="2" fontId="0" fillId="0" borderId="0" xfId="0" applyNumberFormat="1"/>
    <xf numFmtId="0" fontId="1" fillId="2" borderId="1" xfId="0" applyFont="1" applyFill="1" applyBorder="1"/>
    <xf numFmtId="0" fontId="1" fillId="2" borderId="11" xfId="0" applyFont="1" applyFill="1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7" xfId="0" applyFont="1" applyFill="1" applyBorder="1" applyAlignment="1">
      <alignment horizontal="left"/>
    </xf>
    <xf numFmtId="1" fontId="1" fillId="2" borderId="2" xfId="0" applyNumberFormat="1" applyFont="1" applyFill="1" applyBorder="1"/>
    <xf numFmtId="0" fontId="1" fillId="2" borderId="3" xfId="0" applyFont="1" applyFill="1" applyBorder="1"/>
    <xf numFmtId="2" fontId="1" fillId="2" borderId="3" xfId="0" applyNumberFormat="1" applyFont="1" applyFill="1" applyBorder="1"/>
    <xf numFmtId="2" fontId="1" fillId="2" borderId="10" xfId="0" applyNumberFormat="1" applyFont="1" applyFill="1" applyBorder="1"/>
    <xf numFmtId="0" fontId="1" fillId="2" borderId="1" xfId="0" applyNumberFormat="1" applyFont="1" applyFill="1" applyBorder="1"/>
    <xf numFmtId="10" fontId="0" fillId="0" borderId="1" xfId="0" applyNumberFormat="1" applyBorder="1"/>
    <xf numFmtId="1" fontId="0" fillId="0" borderId="1" xfId="0" applyNumberFormat="1" applyBorder="1"/>
    <xf numFmtId="4" fontId="0" fillId="0" borderId="1" xfId="0" applyNumberFormat="1" applyBorder="1"/>
    <xf numFmtId="4" fontId="1" fillId="2" borderId="12" xfId="0" applyNumberFormat="1" applyFont="1" applyFill="1" applyBorder="1"/>
    <xf numFmtId="4" fontId="0" fillId="0" borderId="6" xfId="0" applyNumberFormat="1" applyBorder="1"/>
    <xf numFmtId="4" fontId="0" fillId="0" borderId="8" xfId="0" applyNumberFormat="1" applyBorder="1"/>
    <xf numFmtId="1" fontId="0" fillId="0" borderId="14" xfId="0" applyNumberFormat="1" applyBorder="1"/>
    <xf numFmtId="1" fontId="1" fillId="2" borderId="15" xfId="0" applyNumberFormat="1" applyFont="1" applyFill="1" applyBorder="1"/>
    <xf numFmtId="0" fontId="1" fillId="2" borderId="16" xfId="0" applyFont="1" applyFill="1" applyBorder="1"/>
    <xf numFmtId="0" fontId="1" fillId="2" borderId="17" xfId="0" applyFont="1" applyFill="1" applyBorder="1"/>
    <xf numFmtId="1" fontId="0" fillId="0" borderId="18" xfId="0" applyNumberFormat="1" applyBorder="1"/>
    <xf numFmtId="4" fontId="0" fillId="0" borderId="18" xfId="0" applyNumberFormat="1" applyBorder="1"/>
    <xf numFmtId="10" fontId="0" fillId="0" borderId="18" xfId="0" applyNumberFormat="1" applyBorder="1"/>
    <xf numFmtId="0" fontId="1" fillId="2" borderId="15" xfId="0" applyNumberFormat="1" applyFont="1" applyFill="1" applyBorder="1" applyAlignment="1"/>
    <xf numFmtId="4" fontId="1" fillId="2" borderId="16" xfId="0" applyNumberFormat="1" applyFont="1" applyFill="1" applyBorder="1"/>
    <xf numFmtId="10" fontId="1" fillId="2" borderId="17" xfId="0" applyNumberFormat="1" applyFont="1" applyFill="1" applyBorder="1"/>
    <xf numFmtId="2" fontId="0" fillId="0" borderId="1" xfId="0" applyNumberFormat="1" applyBorder="1"/>
    <xf numFmtId="0" fontId="1" fillId="2" borderId="19" xfId="0" applyFont="1" applyFill="1" applyBorder="1"/>
    <xf numFmtId="2" fontId="0" fillId="0" borderId="14" xfId="0" applyNumberFormat="1" applyBorder="1"/>
    <xf numFmtId="2" fontId="0" fillId="0" borderId="18" xfId="0" applyNumberFormat="1" applyBorder="1"/>
    <xf numFmtId="4" fontId="0" fillId="0" borderId="14" xfId="0" applyNumberFormat="1" applyBorder="1"/>
    <xf numFmtId="10" fontId="0" fillId="0" borderId="14" xfId="0" applyNumberFormat="1" applyBorder="1"/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F0300A"/>
      <color rgb="FFFF6600"/>
      <color rgb="FFD9D9D9"/>
      <color rgb="FFFFFF00"/>
      <color rgb="FFCC6600"/>
      <color rgb="FF808000"/>
      <color rgb="FF006600"/>
      <color rgb="FF666633"/>
      <color rgb="FF009900"/>
      <color rgb="FF00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HN"/>
              <a:t>Porcentaje</a:t>
            </a:r>
            <a:r>
              <a:rPr lang="es-HN" baseline="0"/>
              <a:t> de Cobertura</a:t>
            </a:r>
            <a:endParaRPr lang="es-HN"/>
          </a:p>
        </c:rich>
      </c:tx>
      <c:layout>
        <c:manualLayout>
          <c:xMode val="edge"/>
          <c:yMode val="edge"/>
          <c:x val="2.2541557305336822E-2"/>
          <c:y val="2.3148148148148147E-2"/>
        </c:manualLayout>
      </c:layout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Hoja1!$D$4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009200"/>
              </a:solidFill>
            </c:spPr>
          </c:dPt>
          <c:dPt>
            <c:idx val="1"/>
            <c:bubble3D val="0"/>
            <c:spPr>
              <a:solidFill>
                <a:srgbClr val="003300"/>
              </a:solidFill>
            </c:spPr>
          </c:dPt>
          <c:dPt>
            <c:idx val="2"/>
            <c:bubble3D val="0"/>
            <c:spPr>
              <a:solidFill>
                <a:srgbClr val="009900"/>
              </a:solidFill>
            </c:spPr>
          </c:dPt>
          <c:dPt>
            <c:idx val="3"/>
            <c:bubble3D val="0"/>
            <c:spPr>
              <a:solidFill>
                <a:srgbClr val="666633"/>
              </a:solidFill>
            </c:spPr>
          </c:dPt>
          <c:dPt>
            <c:idx val="4"/>
            <c:bubble3D val="0"/>
            <c:spPr>
              <a:solidFill>
                <a:srgbClr val="006600"/>
              </a:solidFill>
            </c:spPr>
          </c:dPt>
          <c:dPt>
            <c:idx val="5"/>
            <c:bubble3D val="0"/>
            <c:spPr>
              <a:solidFill>
                <a:srgbClr val="808000"/>
              </a:solidFill>
            </c:spPr>
          </c:dPt>
          <c:dPt>
            <c:idx val="6"/>
            <c:bubble3D val="0"/>
            <c:spPr>
              <a:solidFill>
                <a:srgbClr val="CC6600"/>
              </a:solidFill>
            </c:spPr>
          </c:dPt>
          <c:dPt>
            <c:idx val="7"/>
            <c:bubble3D val="0"/>
            <c:spPr>
              <a:solidFill>
                <a:srgbClr val="FFFF00"/>
              </a:solidFill>
            </c:spPr>
          </c:dPt>
          <c:dPt>
            <c:idx val="8"/>
            <c:bubble3D val="0"/>
            <c:spPr>
              <a:solidFill>
                <a:srgbClr val="D9D9D9"/>
              </a:solidFill>
            </c:spPr>
          </c:dPt>
          <c:dPt>
            <c:idx val="9"/>
            <c:bubble3D val="0"/>
            <c:spPr>
              <a:solidFill>
                <a:srgbClr val="FF6600"/>
              </a:solidFill>
            </c:spPr>
          </c:dPt>
          <c:dPt>
            <c:idx val="10"/>
            <c:bubble3D val="0"/>
            <c:spPr>
              <a:solidFill>
                <a:srgbClr val="F0300A"/>
              </a:solidFill>
            </c:spPr>
          </c:dPt>
          <c:dPt>
            <c:idx val="11"/>
            <c:bubble3D val="0"/>
            <c:spPr>
              <a:solidFill>
                <a:srgbClr val="D9D9D9"/>
              </a:solidFill>
            </c:spPr>
          </c:dPt>
          <c:dPt>
            <c:idx val="12"/>
            <c:bubble3D val="0"/>
            <c:spPr>
              <a:solidFill>
                <a:srgbClr val="FF6600"/>
              </a:solidFill>
            </c:spPr>
          </c:dPt>
          <c:dPt>
            <c:idx val="13"/>
            <c:bubble3D val="0"/>
            <c:spPr>
              <a:solidFill>
                <a:srgbClr val="FD6E5F"/>
              </a:solidFill>
            </c:spPr>
          </c:dPt>
          <c:dPt>
            <c:idx val="14"/>
            <c:bubble3D val="0"/>
            <c:spPr>
              <a:solidFill>
                <a:srgbClr val="FF6600"/>
              </a:solidFill>
            </c:spPr>
          </c:dPt>
          <c:dPt>
            <c:idx val="15"/>
            <c:bubble3D val="0"/>
            <c:spPr>
              <a:solidFill>
                <a:srgbClr val="F0300A"/>
              </a:solidFill>
            </c:spPr>
          </c:dPt>
          <c:dPt>
            <c:idx val="16"/>
            <c:bubble3D val="0"/>
            <c:spPr>
              <a:solidFill>
                <a:srgbClr val="FD6E5F"/>
              </a:solidFill>
            </c:spPr>
          </c:dPt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Hoja1!$A$5:$A$15</c:f>
              <c:strCache>
                <c:ptCount val="11"/>
                <c:pt idx="0">
                  <c:v>Árboles Dispersos Fuera de Bosque</c:v>
                </c:pt>
                <c:pt idx="1">
                  <c:v>Bosque de Conífera Denso</c:v>
                </c:pt>
                <c:pt idx="2">
                  <c:v>Bosque de Conífera Ralo</c:v>
                </c:pt>
                <c:pt idx="3">
                  <c:v>Bosque Latifoliado Deciduo</c:v>
                </c:pt>
                <c:pt idx="4">
                  <c:v>Bosque Latifoliado Húmedo</c:v>
                </c:pt>
                <c:pt idx="5">
                  <c:v>Bosque Mixto</c:v>
                </c:pt>
                <c:pt idx="6">
                  <c:v>Cafetales</c:v>
                </c:pt>
                <c:pt idx="7">
                  <c:v>Pastos/Cultivos</c:v>
                </c:pt>
                <c:pt idx="8">
                  <c:v>Vegetación Secundaria Decidua</c:v>
                </c:pt>
                <c:pt idx="9">
                  <c:v>Vegetación Secundaria Húmeda</c:v>
                </c:pt>
                <c:pt idx="10">
                  <c:v>Zona Urbana Continua</c:v>
                </c:pt>
              </c:strCache>
            </c:strRef>
          </c:cat>
          <c:val>
            <c:numRef>
              <c:f>Hoja1!$D$5:$D$15</c:f>
              <c:numCache>
                <c:formatCode>0.00%</c:formatCode>
                <c:ptCount val="11"/>
                <c:pt idx="0">
                  <c:v>2.2006235132563147E-2</c:v>
                </c:pt>
                <c:pt idx="1">
                  <c:v>0.11565174846143421</c:v>
                </c:pt>
                <c:pt idx="2">
                  <c:v>6.8397898050575265E-3</c:v>
                </c:pt>
                <c:pt idx="3">
                  <c:v>4.5963072815341371E-2</c:v>
                </c:pt>
                <c:pt idx="4">
                  <c:v>5.1809197451927316E-2</c:v>
                </c:pt>
                <c:pt idx="5">
                  <c:v>3.4745844275819754E-2</c:v>
                </c:pt>
                <c:pt idx="6">
                  <c:v>6.3184621709325029E-3</c:v>
                </c:pt>
                <c:pt idx="7">
                  <c:v>0.53227462391212377</c:v>
                </c:pt>
                <c:pt idx="8">
                  <c:v>0.1171083682697084</c:v>
                </c:pt>
                <c:pt idx="9">
                  <c:v>6.4722202218881128E-2</c:v>
                </c:pt>
                <c:pt idx="10">
                  <c:v>2.5604554862109774E-3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615176513531835"/>
          <c:y val="3.2553222513852433E-2"/>
          <c:w val="0.36815676186172092"/>
          <c:h val="0.9674467774861476"/>
        </c:manualLayout>
      </c:layout>
      <c:overlay val="0"/>
      <c:txPr>
        <a:bodyPr/>
        <a:lstStyle/>
        <a:p>
          <a:pPr rtl="0">
            <a:defRPr sz="800"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>
                <a:effectLst/>
              </a:rPr>
              <a:t>Bosque No Bosque</a:t>
            </a:r>
            <a:endParaRPr lang="es-HN">
              <a:effectLst/>
            </a:endParaRPr>
          </a:p>
        </c:rich>
      </c:tx>
      <c:layout/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Hoja1!$D$18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008000"/>
              </a:solidFill>
              <a:ln>
                <a:solidFill>
                  <a:srgbClr val="008000"/>
                </a:solidFill>
              </a:ln>
            </c:spPr>
          </c:dPt>
          <c:dPt>
            <c:idx val="1"/>
            <c:bubble3D val="0"/>
            <c:spPr>
              <a:solidFill>
                <a:srgbClr val="FFFF00"/>
              </a:solidFill>
            </c:spPr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/>
                </a:pPr>
                <a:endParaRPr lang="es-HN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Hoja1!$A$19:$A$20</c:f>
              <c:strCache>
                <c:ptCount val="2"/>
                <c:pt idx="0">
                  <c:v>Bosque</c:v>
                </c:pt>
                <c:pt idx="1">
                  <c:v>No Bosque</c:v>
                </c:pt>
              </c:strCache>
            </c:strRef>
          </c:cat>
          <c:val>
            <c:numRef>
              <c:f>Hoja1!$D$19:$D$20</c:f>
              <c:numCache>
                <c:formatCode>0.00%</c:formatCode>
                <c:ptCount val="2"/>
                <c:pt idx="0">
                  <c:v>0.25500965280958021</c:v>
                </c:pt>
                <c:pt idx="1">
                  <c:v>0.74499034719041979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38100</xdr:colOff>
      <xdr:row>0</xdr:row>
      <xdr:rowOff>57150</xdr:rowOff>
    </xdr:from>
    <xdr:to>
      <xdr:col>12</xdr:col>
      <xdr:colOff>85725</xdr:colOff>
      <xdr:row>15</xdr:row>
      <xdr:rowOff>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28575</xdr:colOff>
      <xdr:row>15</xdr:row>
      <xdr:rowOff>0</xdr:rowOff>
    </xdr:from>
    <xdr:to>
      <xdr:col>12</xdr:col>
      <xdr:colOff>95250</xdr:colOff>
      <xdr:row>24</xdr:row>
      <xdr:rowOff>157161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tabSelected="1" zoomScale="80" zoomScaleNormal="80" workbookViewId="0">
      <selection activeCell="O14" sqref="O14"/>
    </sheetView>
  </sheetViews>
  <sheetFormatPr baseColWidth="10" defaultColWidth="9.140625" defaultRowHeight="15" x14ac:dyDescent="0.25"/>
  <cols>
    <col min="1" max="1" width="36.7109375" bestFit="1" customWidth="1"/>
    <col min="2" max="2" width="12.5703125" bestFit="1" customWidth="1"/>
    <col min="3" max="3" width="14" bestFit="1" customWidth="1"/>
    <col min="4" max="4" width="12" bestFit="1" customWidth="1"/>
  </cols>
  <sheetData>
    <row r="1" spans="1:4" x14ac:dyDescent="0.25">
      <c r="A1" s="7" t="s">
        <v>0</v>
      </c>
      <c r="B1" s="1" t="s">
        <v>19</v>
      </c>
    </row>
    <row r="2" spans="1:4" x14ac:dyDescent="0.25">
      <c r="A2" s="15" t="s">
        <v>1</v>
      </c>
      <c r="B2" s="2" t="s">
        <v>20</v>
      </c>
    </row>
    <row r="3" spans="1:4" ht="15.75" thickBot="1" x14ac:dyDescent="0.3"/>
    <row r="4" spans="1:4" ht="15.75" thickBot="1" x14ac:dyDescent="0.3">
      <c r="A4" s="23" t="s">
        <v>2</v>
      </c>
      <c r="B4" s="24" t="s">
        <v>3</v>
      </c>
      <c r="C4" s="25" t="s">
        <v>4</v>
      </c>
      <c r="D4" s="33" t="s">
        <v>5</v>
      </c>
    </row>
    <row r="5" spans="1:4" x14ac:dyDescent="0.25">
      <c r="A5" s="22" t="s">
        <v>6</v>
      </c>
      <c r="B5" s="34">
        <v>353.50499035500002</v>
      </c>
      <c r="C5" s="36">
        <f>B5/100</f>
        <v>3.53504990355</v>
      </c>
      <c r="D5" s="37">
        <f>C5/C$16</f>
        <v>2.2006235132563147E-2</v>
      </c>
    </row>
    <row r="6" spans="1:4" x14ac:dyDescent="0.25">
      <c r="A6" s="17" t="s">
        <v>7</v>
      </c>
      <c r="B6" s="32">
        <v>1857.81302336</v>
      </c>
      <c r="C6" s="18">
        <f t="shared" ref="C6:C15" si="0">B6/100</f>
        <v>18.5781302336</v>
      </c>
      <c r="D6" s="16">
        <f>C6/C$16</f>
        <v>0.11565174846143421</v>
      </c>
    </row>
    <row r="7" spans="1:4" x14ac:dyDescent="0.25">
      <c r="A7" s="17" t="s">
        <v>18</v>
      </c>
      <c r="B7" s="32">
        <v>109.873397903</v>
      </c>
      <c r="C7" s="18">
        <f t="shared" si="0"/>
        <v>1.0987339790299999</v>
      </c>
      <c r="D7" s="16">
        <f>C7/C$16</f>
        <v>6.8397898050575265E-3</v>
      </c>
    </row>
    <row r="8" spans="1:4" x14ac:dyDescent="0.25">
      <c r="A8" s="17" t="s">
        <v>8</v>
      </c>
      <c r="B8" s="32">
        <v>738.34417901999996</v>
      </c>
      <c r="C8" s="18">
        <f t="shared" si="0"/>
        <v>7.3834417901999991</v>
      </c>
      <c r="D8" s="16">
        <f>C8/C$16</f>
        <v>4.5963072815341371E-2</v>
      </c>
    </row>
    <row r="9" spans="1:4" x14ac:dyDescent="0.25">
      <c r="A9" s="17" t="s">
        <v>9</v>
      </c>
      <c r="B9" s="32">
        <v>832.25548283099999</v>
      </c>
      <c r="C9" s="18">
        <f t="shared" si="0"/>
        <v>8.3225548283100004</v>
      </c>
      <c r="D9" s="16">
        <f>C9/C$16</f>
        <v>5.1809197451927316E-2</v>
      </c>
    </row>
    <row r="10" spans="1:4" x14ac:dyDescent="0.25">
      <c r="A10" s="17" t="s">
        <v>10</v>
      </c>
      <c r="B10" s="32">
        <v>558.15223601900004</v>
      </c>
      <c r="C10" s="18">
        <f t="shared" si="0"/>
        <v>5.5815223601900001</v>
      </c>
      <c r="D10" s="16">
        <f>C10/C$16</f>
        <v>3.4745844275819754E-2</v>
      </c>
    </row>
    <row r="11" spans="1:4" x14ac:dyDescent="0.25">
      <c r="A11" s="17" t="s">
        <v>17</v>
      </c>
      <c r="B11" s="32">
        <v>101.498865905</v>
      </c>
      <c r="C11" s="18">
        <f t="shared" si="0"/>
        <v>1.0149886590500001</v>
      </c>
      <c r="D11" s="16">
        <f>C11/C$16</f>
        <v>6.3184621709325029E-3</v>
      </c>
    </row>
    <row r="12" spans="1:4" x14ac:dyDescent="0.25">
      <c r="A12" s="17" t="s">
        <v>11</v>
      </c>
      <c r="B12" s="32">
        <v>8550.38286462</v>
      </c>
      <c r="C12" s="18">
        <f t="shared" si="0"/>
        <v>85.503828646200006</v>
      </c>
      <c r="D12" s="16">
        <f>C12/C$16</f>
        <v>0.53227462391212377</v>
      </c>
    </row>
    <row r="13" spans="1:4" x14ac:dyDescent="0.25">
      <c r="A13" s="17" t="s">
        <v>12</v>
      </c>
      <c r="B13" s="32">
        <v>1881.2119540799999</v>
      </c>
      <c r="C13" s="18">
        <f t="shared" si="0"/>
        <v>18.812119540799998</v>
      </c>
      <c r="D13" s="16">
        <f>C13/C$16</f>
        <v>0.1171083682697084</v>
      </c>
    </row>
    <row r="14" spans="1:4" x14ac:dyDescent="0.25">
      <c r="A14" s="17" t="s">
        <v>13</v>
      </c>
      <c r="B14" s="32">
        <v>1039.6881308100001</v>
      </c>
      <c r="C14" s="18">
        <f t="shared" si="0"/>
        <v>10.396881308100001</v>
      </c>
      <c r="D14" s="16">
        <f>C14/C$16</f>
        <v>6.4722202218881128E-2</v>
      </c>
    </row>
    <row r="15" spans="1:4" ht="15.75" thickBot="1" x14ac:dyDescent="0.3">
      <c r="A15" s="26" t="s">
        <v>21</v>
      </c>
      <c r="B15" s="35">
        <v>41.130788001900001</v>
      </c>
      <c r="C15" s="27">
        <f t="shared" si="0"/>
        <v>0.41130788001899998</v>
      </c>
      <c r="D15" s="28">
        <f>C15/C$16</f>
        <v>2.5604554862109774E-3</v>
      </c>
    </row>
    <row r="16" spans="1:4" ht="15.75" thickBot="1" x14ac:dyDescent="0.3">
      <c r="A16" s="29" t="s">
        <v>14</v>
      </c>
      <c r="B16" s="30">
        <f>SUM(B5:B15)</f>
        <v>16063.855912904899</v>
      </c>
      <c r="C16" s="30">
        <f>SUM(C5:C15)</f>
        <v>160.63855912904899</v>
      </c>
      <c r="D16" s="31">
        <f>SUM(D5:D15)</f>
        <v>1.0000000000000002</v>
      </c>
    </row>
    <row r="17" spans="1:4" ht="15.75" thickBot="1" x14ac:dyDescent="0.3">
      <c r="C17" s="6"/>
      <c r="D17" s="6"/>
    </row>
    <row r="18" spans="1:4" ht="15.75" thickBot="1" x14ac:dyDescent="0.3">
      <c r="A18" s="11" t="s">
        <v>2</v>
      </c>
      <c r="B18" s="12" t="s">
        <v>3</v>
      </c>
      <c r="C18" s="13" t="s">
        <v>4</v>
      </c>
      <c r="D18" s="14" t="s">
        <v>5</v>
      </c>
    </row>
    <row r="19" spans="1:4" x14ac:dyDescent="0.25">
      <c r="A19" s="9" t="s">
        <v>15</v>
      </c>
      <c r="B19" s="20">
        <f>B6+B7+B8+B9+B10</f>
        <v>4096.4383191329998</v>
      </c>
      <c r="C19" s="20">
        <f>B19/100</f>
        <v>40.96438319133</v>
      </c>
      <c r="D19" s="3">
        <f>C19/C$21</f>
        <v>0.25500965280958021</v>
      </c>
    </row>
    <row r="20" spans="1:4" ht="15.75" thickBot="1" x14ac:dyDescent="0.3">
      <c r="A20" s="10" t="s">
        <v>16</v>
      </c>
      <c r="B20" s="21">
        <f>B5+B11+B12+B13+B14+B15</f>
        <v>11967.417593771899</v>
      </c>
      <c r="C20" s="21">
        <f>B20/100</f>
        <v>119.67417593771899</v>
      </c>
      <c r="D20" s="4">
        <f>C20/C$21</f>
        <v>0.74499034719041979</v>
      </c>
    </row>
    <row r="21" spans="1:4" ht="15.75" thickBot="1" x14ac:dyDescent="0.3">
      <c r="A21" s="8" t="s">
        <v>14</v>
      </c>
      <c r="B21" s="19">
        <f>SUM(B19:B20)</f>
        <v>16063.855912904899</v>
      </c>
      <c r="C21" s="19">
        <f>SUM(C19:C20)</f>
        <v>160.63855912904899</v>
      </c>
      <c r="D21" s="5">
        <f>SUM(D19:D20)</f>
        <v>1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2014-11-27T21:17:54Z</dcterms:modified>
</cp:coreProperties>
</file>