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21" i="1" l="1"/>
  <c r="B20" i="1"/>
  <c r="C21" i="1" l="1"/>
  <c r="C20" i="1"/>
  <c r="C5" i="1"/>
  <c r="C6" i="1"/>
  <c r="C7" i="1"/>
  <c r="C8" i="1"/>
  <c r="C9" i="1"/>
  <c r="C10" i="1"/>
  <c r="C11" i="1"/>
  <c r="C12" i="1"/>
  <c r="C13" i="1"/>
  <c r="C14" i="1"/>
  <c r="C15" i="1"/>
  <c r="C16" i="1"/>
  <c r="B17" i="1"/>
  <c r="C17" i="1" l="1"/>
  <c r="D13" i="1" s="1"/>
  <c r="D5" i="1"/>
  <c r="D15" i="1"/>
  <c r="C22" i="1"/>
  <c r="D21" i="1" s="1"/>
  <c r="B22" i="1"/>
  <c r="D7" i="1" l="1"/>
  <c r="D8" i="1"/>
  <c r="D16" i="1"/>
  <c r="D17" i="1" s="1"/>
  <c r="D11" i="1"/>
  <c r="D9" i="1"/>
  <c r="D10" i="1"/>
  <c r="D6" i="1"/>
  <c r="D12" i="1"/>
  <c r="D14" i="1"/>
  <c r="D20" i="1"/>
  <c r="D22" i="1" s="1"/>
</calcChain>
</file>

<file path=xl/sharedStrings.xml><?xml version="1.0" encoding="utf-8"?>
<sst xmlns="http://schemas.openxmlformats.org/spreadsheetml/2006/main" count="28" uniqueCount="23">
  <si>
    <t>Municipio</t>
  </si>
  <si>
    <t>Geocódigo</t>
  </si>
  <si>
    <t>Categoría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</si>
  <si>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</si>
  <si>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</si>
  <si>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</si>
  <si>
    <t>Árboles Dispersos Fuera de Bosque</t>
  </si>
  <si>
    <t>Bosque de Conífera Denso</t>
  </si>
  <si>
    <t>Bosque de Conífera Ralo</t>
  </si>
  <si>
    <t>Bosque Latifoliado Deciduo</t>
  </si>
  <si>
    <t>Bosque Latifoliado Húmedo</t>
  </si>
  <si>
    <t>Bosque Mixto</t>
  </si>
  <si>
    <t>Cafetales</t>
  </si>
  <si>
    <t>Pastos/Cultivos</t>
  </si>
  <si>
    <t>Suelo Desnudo Continental</t>
  </si>
  <si>
    <t>Vegetación Secundaria Decidua</t>
  </si>
  <si>
    <t>Vegetación Secundaria Húmeda</t>
  </si>
  <si>
    <t>Total</t>
  </si>
  <si>
    <t>Bosque</t>
  </si>
  <si>
    <t>No Bosque</t>
  </si>
  <si>
    <t>Otras Superficies de Agua</t>
  </si>
  <si>
    <t>Arada</t>
  </si>
  <si>
    <t>1602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</si>
</sst>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2" borderId="1" xfId="0" applyFont="1" applyFill="1" applyBorder="1"/>
    <xf numFmtId="0" fontId="0" fillId="0" borderId="1" xfId="0" applyBorder="1"/>
    <xf numFmtId="0" fontId="1" fillId="2" borderId="1" xfId="0" applyNumberFormat="1" applyFont="1" applyFill="1" applyBorder="1"/>
    <xf numFmtId="49" fontId="0" fillId="0" borderId="1" xfId="0" applyNumberFormat="1" applyBorder="1" applyAlignment="1">
      <alignment horizontal="left"/>
    </xf>
    <xf numFmtId="1" fontId="1" fillId="2" borderId="2" xfId="0" applyNumberFormat="1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1" fillId="2" borderId="5" xfId="0" applyNumberFormat="1" applyFont="1" applyFill="1" applyBorder="1" applyAlignment="1"/>
    <xf numFmtId="10" fontId="0" fillId="0" borderId="10" xfId="0" applyNumberFormat="1" applyFill="1" applyBorder="1"/>
    <xf numFmtId="10" fontId="1" fillId="2" borderId="15" xfId="0" applyNumberFormat="1" applyFont="1" applyFill="1" applyBorder="1"/>
    <xf numFmtId="10" fontId="0" fillId="0" borderId="8" xfId="0" applyNumberFormat="1" applyFill="1" applyBorder="1"/>
    <xf numFmtId="10" fontId="0" fillId="0" borderId="13" xfId="0" applyNumberFormat="1" applyFill="1" applyBorder="1"/>
    <xf numFmtId="0" fontId="0" fillId="0" borderId="6" xfId="0" applyBorder="1"/>
    <xf numFmtId="10" fontId="0" fillId="0" borderId="8" xfId="0" applyNumberFormat="1" applyBorder="1"/>
    <xf numFmtId="0" fontId="0" fillId="0" borderId="11" xfId="0" applyBorder="1"/>
    <xf numFmtId="10" fontId="0" fillId="0" borderId="13" xfId="0" applyNumberFormat="1" applyBorder="1"/>
    <xf numFmtId="4" fontId="0" fillId="0" borderId="7" xfId="0" applyNumberFormat="1" applyFill="1" applyBorder="1"/>
    <xf numFmtId="4" fontId="0" fillId="0" borderId="1" xfId="0" applyNumberFormat="1" applyFill="1" applyBorder="1"/>
    <xf numFmtId="4" fontId="0" fillId="0" borderId="12" xfId="0" applyNumberFormat="1" applyFill="1" applyBorder="1"/>
    <xf numFmtId="4" fontId="1" fillId="2" borderId="14" xfId="0" applyNumberFormat="1" applyFont="1" applyFill="1" applyBorder="1"/>
    <xf numFmtId="4" fontId="0" fillId="0" borderId="0" xfId="0" applyNumberFormat="1"/>
    <xf numFmtId="4" fontId="0" fillId="0" borderId="7" xfId="0" applyNumberFormat="1" applyBorder="1"/>
    <xf numFmtId="4" fontId="0" fillId="0" borderId="12" xfId="0" applyNumberFormat="1" applyBorder="1"/>
    <xf numFmtId="49" fontId="1" fillId="2" borderId="2" xfId="0" applyNumberFormat="1" applyFont="1" applyFill="1" applyBorder="1"/>
    <xf numFmtId="49" fontId="1" fillId="2" borderId="3" xfId="0" applyNumberFormat="1" applyFont="1" applyFill="1" applyBorder="1"/>
    <xf numFmtId="49" fontId="1" fillId="2" borderId="4" xfId="0" applyNumberFormat="1" applyFont="1" applyFill="1" applyBorder="1"/>
    <xf numFmtId="1" fontId="0" fillId="0" borderId="6" xfId="0" applyNumberFormat="1" applyBorder="1"/>
    <xf numFmtId="1" fontId="0" fillId="0" borderId="9" xfId="0" applyNumberFormat="1" applyBorder="1"/>
    <xf numFmtId="1" fontId="0" fillId="0" borderId="11" xfId="0" applyNumberFormat="1" applyBorder="1"/>
    <xf numFmtId="2" fontId="0" fillId="0" borderId="1" xfId="0" applyNumberFormat="1" applyBorder="1"/>
    <xf numFmtId="2" fontId="0" fillId="0" borderId="7" xfId="0" applyNumberFormat="1" applyBorder="1"/>
    <xf numFmtId="2" fontId="0" fillId="0" borderId="12" xfId="0" applyNumberFormat="1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F6600"/>
      <color rgb="FF33669B"/>
      <color rgb="FFFD6E5F"/>
      <color rgb="FF808000"/>
      <color rgb="FF006600"/>
      <color rgb="FF009200"/>
      <color rgb="FF666633"/>
      <color rgb="FF009900"/>
      <color rgb="FF003300"/>
      <color rgb="FFF0300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 sz="1800" b="1" i="0" baseline="0">
                <a:effectLst/>
              </a:rPr>
              <a:t>Porcentaje de Cobertura</a:t>
            </a:r>
            <a:endParaRPr lang="es-HN">
              <a:effectLst/>
            </a:endParaRPr>
          </a:p>
        </c:rich>
      </c:tx>
      <c:layout>
        <c:manualLayout>
          <c:xMode val="edge"/>
          <c:yMode val="edge"/>
          <c:x val="2.2541557305336822E-2"/>
          <c:y val="2.3148148148148147E-2"/>
        </c:manualLayout>
      </c:layout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Hoja1!$D$4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9200"/>
              </a:solidFill>
            </c:spPr>
          </c:dPt>
          <c:dPt>
            <c:idx val="1"/>
            <c:bubble3D val="0"/>
            <c:spPr>
              <a:solidFill>
                <a:srgbClr val="003300"/>
              </a:solidFill>
            </c:spPr>
          </c:dPt>
          <c:dPt>
            <c:idx val="2"/>
            <c:bubble3D val="0"/>
            <c:spPr>
              <a:solidFill>
                <a:srgbClr val="009900"/>
              </a:solidFill>
            </c:spPr>
          </c:dPt>
          <c:dPt>
            <c:idx val="3"/>
            <c:bubble3D val="0"/>
            <c:spPr>
              <a:solidFill>
                <a:srgbClr val="666633"/>
              </a:solidFill>
            </c:spPr>
          </c:dPt>
          <c:dPt>
            <c:idx val="4"/>
            <c:bubble3D val="0"/>
            <c:spPr>
              <a:solidFill>
                <a:srgbClr val="006600"/>
              </a:solidFill>
            </c:spPr>
          </c:dPt>
          <c:dPt>
            <c:idx val="5"/>
            <c:bubble3D val="0"/>
            <c:spPr>
              <a:solidFill>
                <a:srgbClr val="808000"/>
              </a:solidFill>
            </c:spPr>
          </c:dPt>
          <c:dPt>
            <c:idx val="6"/>
            <c:bubble3D val="0"/>
            <c:spPr>
              <a:solidFill>
                <a:srgbClr val="FF6600"/>
              </a:solidFill>
            </c:spPr>
          </c:dPt>
          <c:dPt>
            <c:idx val="7"/>
            <c:bubble3D val="0"/>
            <c:spPr>
              <a:solidFill>
                <a:srgbClr val="33669B"/>
              </a:solidFill>
            </c:spPr>
          </c:dPt>
          <c:dPt>
            <c:idx val="8"/>
            <c:bubble3D val="0"/>
            <c:spPr>
              <a:solidFill>
                <a:srgbClr val="FFFF00"/>
              </a:solidFill>
            </c:spPr>
          </c:dPt>
          <c:dPt>
            <c:idx val="9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10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11"/>
            <c:bubble3D val="0"/>
            <c:spPr>
              <a:solidFill>
                <a:srgbClr val="FF6600"/>
              </a:solidFill>
            </c:spPr>
          </c:dPt>
          <c:dPt>
            <c:idx val="12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13"/>
            <c:bubble3D val="0"/>
            <c:spPr>
              <a:solidFill>
                <a:srgbClr val="FF6600"/>
              </a:solidFill>
            </c:spPr>
          </c:dPt>
          <c:dPt>
            <c:idx val="14"/>
            <c:bubble3D val="0"/>
            <c:spPr>
              <a:solidFill>
                <a:srgbClr val="F0300A"/>
              </a:solidFill>
            </c:spPr>
          </c:dPt>
          <c:dPt>
            <c:idx val="15"/>
            <c:bubble3D val="0"/>
            <c:spPr>
              <a:solidFill>
                <a:srgbClr val="FD6E5F"/>
              </a:solidFill>
            </c:spPr>
          </c:dPt>
          <c:dLbls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Hoja1!$A$5:$A$16</c:f>
              <c:strCache>
                <c:ptCount val="12"/>
                <c:pt idx="0">
                  <c:v>Árboles Dispersos Fuera de Bosque</c:v>
                </c:pt>
                <c:pt idx="1">
                  <c:v>Bosque de Conífera Denso</c:v>
                </c:pt>
                <c:pt idx="2">
                  <c:v>Bosque de Conífera Ralo</c:v>
                </c:pt>
                <c:pt idx="3">
                  <c:v>Bosque Latifoliado Deciduo</c:v>
                </c:pt>
                <c:pt idx="4">
                  <c:v>Bosque Latifoliado Húmedo</c:v>
                </c:pt>
                <c:pt idx="5">
                  <c:v>Bosque Mixto</c:v>
                </c:pt>
                <c:pt idx="6">
                  <c:v>Cafetales</c:v>
                </c:pt>
                <c:pt idx="7">
                  <c:v>Otras Superficies de Agua</c:v>
                </c:pt>
                <c:pt idx="8">
                  <c:v>Pastos/Cultivos</c:v>
                </c:pt>
                <c:pt idx="9">
                  <c:v>Suelo Desnudo Continental</c:v>
                </c:pt>
                <c:pt idx="10">
                  <c:v>Vegetación Secundaria Decidua</c:v>
                </c:pt>
                <c:pt idx="11">
                  <c:v>Vegetación Secundaria Húmeda</c:v>
                </c:pt>
              </c:strCache>
            </c:strRef>
          </c:cat>
          <c:val>
            <c:numRef>
              <c:f>Hoja1!$D$5:$D$16</c:f>
              <c:numCache>
                <c:formatCode>0.00%</c:formatCode>
                <c:ptCount val="12"/>
                <c:pt idx="0">
                  <c:v>1.4547761805045516E-2</c:v>
                </c:pt>
                <c:pt idx="1">
                  <c:v>0.10614652883463226</c:v>
                </c:pt>
                <c:pt idx="2">
                  <c:v>6.2867947586775122E-2</c:v>
                </c:pt>
                <c:pt idx="3">
                  <c:v>5.3036104376723674E-2</c:v>
                </c:pt>
                <c:pt idx="4">
                  <c:v>4.0604653860486312E-2</c:v>
                </c:pt>
                <c:pt idx="5">
                  <c:v>1.8613703298395508E-2</c:v>
                </c:pt>
                <c:pt idx="6">
                  <c:v>0.15886352443633348</c:v>
                </c:pt>
                <c:pt idx="7">
                  <c:v>2.8208626655913402E-3</c:v>
                </c:pt>
                <c:pt idx="8">
                  <c:v>0.36130393482163509</c:v>
                </c:pt>
                <c:pt idx="9">
                  <c:v>6.478689000941327E-3</c:v>
                </c:pt>
                <c:pt idx="10">
                  <c:v>0.14477746355279292</c:v>
                </c:pt>
                <c:pt idx="11">
                  <c:v>2.9938825760647443E-2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4166666666666672"/>
          <c:y val="4.7754447360746572E-3"/>
          <c:w val="0.34166666666666667"/>
          <c:h val="0.95792614464858561"/>
        </c:manualLayout>
      </c:layout>
      <c:overlay val="0"/>
      <c:txPr>
        <a:bodyPr/>
        <a:lstStyle/>
        <a:p>
          <a:pPr rtl="0">
            <a:defRPr sz="700"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Bosque No Bosque</a:t>
            </a:r>
            <a:endParaRPr lang="es-HN">
              <a:effectLst/>
            </a:endParaRP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Hoja1!$D$19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8000"/>
              </a:solidFill>
            </c:spPr>
          </c:dPt>
          <c:dPt>
            <c:idx val="1"/>
            <c:bubble3D val="0"/>
            <c:spPr>
              <a:solidFill>
                <a:srgbClr val="FFFF00"/>
              </a:solidFill>
            </c:spPr>
          </c:dPt>
          <c:dLbls>
            <c:txPr>
              <a:bodyPr/>
              <a:lstStyle/>
              <a:p>
                <a:pPr>
                  <a:defRPr sz="14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Hoja1!$A$20:$A$21</c:f>
              <c:strCache>
                <c:ptCount val="2"/>
                <c:pt idx="0">
                  <c:v>Bosque</c:v>
                </c:pt>
                <c:pt idx="1">
                  <c:v>No Bosque</c:v>
                </c:pt>
              </c:strCache>
            </c:strRef>
          </c:cat>
          <c:val>
            <c:numRef>
              <c:f>Hoja1!$D$20:$D$21</c:f>
              <c:numCache>
                <c:formatCode>0.00%</c:formatCode>
                <c:ptCount val="2"/>
                <c:pt idx="0">
                  <c:v>0.33439155966756473</c:v>
                </c:pt>
                <c:pt idx="1">
                  <c:v>0.66560844033243527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590550</xdr:colOff>
      <xdr:row>0</xdr:row>
      <xdr:rowOff>33337</xdr:rowOff>
    </xdr:from>
    <xdr:to>
      <xdr:col>12</xdr:col>
      <xdr:colOff>285750</xdr:colOff>
      <xdr:row>13</xdr:row>
      <xdr:rowOff>90487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571500</xdr:colOff>
      <xdr:row>13</xdr:row>
      <xdr:rowOff>166687</xdr:rowOff>
    </xdr:from>
    <xdr:to>
      <xdr:col>12</xdr:col>
      <xdr:colOff>266700</xdr:colOff>
      <xdr:row>24</xdr:row>
      <xdr:rowOff>185737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tabSelected="1" workbookViewId="0">
      <selection activeCell="E11" sqref="E11"/>
    </sheetView>
  </sheetViews>
  <sheetFormatPr baseColWidth="10" defaultColWidth="9.140625" defaultRowHeight="15" x14ac:dyDescent="0.25"/>
  <cols>
    <col min="1" max="1" width="32.5703125" bestFit="1" customWidth="1"/>
    <col min="2" max="2" width="13.7109375" bestFit="1" customWidth="1"/>
    <col min="3" max="3" width="14" bestFit="1" customWidth="1"/>
    <col min="4" max="4" width="12" bestFit="1" customWidth="1"/>
  </cols>
  <sheetData>
    <row r="1" spans="1:4" x14ac:dyDescent="0.25">
      <c r="A1" s="1" t="s">
        <v>0</v>
      </c>
      <c r="B1" s="2" t="s">
        <v>21</v>
      </c>
    </row>
    <row r="2" spans="1:4" x14ac:dyDescent="0.25">
      <c r="A2" s="3" t="s">
        <v>1</v>
      </c>
      <c r="B2" s="4" t="s">
        <v>22</v>
      </c>
    </row>
    <row r="3" spans="1:4" ht="15.75" thickBot="1" x14ac:dyDescent="0.3"/>
    <row r="4" spans="1:4" ht="15.75" thickBot="1" x14ac:dyDescent="0.3">
      <c r="A4" s="5" t="s">
        <v>2</v>
      </c>
      <c r="B4" s="6" t="s">
        <v>3</v>
      </c>
      <c r="C4" s="6" t="s">
        <v>4</v>
      </c>
      <c r="D4" s="7" t="s">
        <v>5</v>
      </c>
    </row>
    <row r="5" spans="1:4" x14ac:dyDescent="0.25">
      <c r="A5" s="27" t="s">
        <v>6</v>
      </c>
      <c r="B5" s="31">
        <v>149.76966586500001</v>
      </c>
      <c r="C5" s="17">
        <f t="shared" ref="C5:C16" si="0">B5/100</f>
        <v>1.49769665865</v>
      </c>
      <c r="D5" s="11">
        <f t="shared" ref="D5:D16" si="1">C5/C$17</f>
        <v>1.4547761805045516E-2</v>
      </c>
    </row>
    <row r="6" spans="1:4" x14ac:dyDescent="0.25">
      <c r="A6" s="28" t="s">
        <v>7</v>
      </c>
      <c r="B6" s="30">
        <v>1092.7818567100001</v>
      </c>
      <c r="C6" s="18">
        <f t="shared" si="0"/>
        <v>10.927818567100001</v>
      </c>
      <c r="D6" s="9">
        <f t="shared" si="1"/>
        <v>0.10614652883463226</v>
      </c>
    </row>
    <row r="7" spans="1:4" x14ac:dyDescent="0.25">
      <c r="A7" s="28" t="s">
        <v>8</v>
      </c>
      <c r="B7" s="30">
        <v>647.22750000099995</v>
      </c>
      <c r="C7" s="18">
        <f t="shared" si="0"/>
        <v>6.4722750000099998</v>
      </c>
      <c r="D7" s="9">
        <f t="shared" si="1"/>
        <v>6.2867947586775122E-2</v>
      </c>
    </row>
    <row r="8" spans="1:4" x14ac:dyDescent="0.25">
      <c r="A8" s="28" t="s">
        <v>9</v>
      </c>
      <c r="B8" s="30">
        <v>546.00836456699994</v>
      </c>
      <c r="C8" s="18">
        <f t="shared" si="0"/>
        <v>5.4600836456699993</v>
      </c>
      <c r="D8" s="9">
        <f t="shared" si="1"/>
        <v>5.3036104376723674E-2</v>
      </c>
    </row>
    <row r="9" spans="1:4" x14ac:dyDescent="0.25">
      <c r="A9" s="28" t="s">
        <v>10</v>
      </c>
      <c r="B9" s="30">
        <v>418.02619005899999</v>
      </c>
      <c r="C9" s="18">
        <f t="shared" si="0"/>
        <v>4.1802619005899997</v>
      </c>
      <c r="D9" s="9">
        <f t="shared" si="1"/>
        <v>4.0604653860486312E-2</v>
      </c>
    </row>
    <row r="10" spans="1:4" x14ac:dyDescent="0.25">
      <c r="A10" s="28" t="s">
        <v>11</v>
      </c>
      <c r="B10" s="30">
        <v>191.62866156800001</v>
      </c>
      <c r="C10" s="18">
        <f t="shared" si="0"/>
        <v>1.91628661568</v>
      </c>
      <c r="D10" s="9">
        <f t="shared" si="1"/>
        <v>1.8613703298395508E-2</v>
      </c>
    </row>
    <row r="11" spans="1:4" x14ac:dyDescent="0.25">
      <c r="A11" s="28" t="s">
        <v>12</v>
      </c>
      <c r="B11" s="30">
        <v>1635.5049863900001</v>
      </c>
      <c r="C11" s="18">
        <f t="shared" si="0"/>
        <v>16.3550498639</v>
      </c>
      <c r="D11" s="9">
        <f t="shared" si="1"/>
        <v>0.15886352443633348</v>
      </c>
    </row>
    <row r="12" spans="1:4" x14ac:dyDescent="0.25">
      <c r="A12" s="28" t="s">
        <v>20</v>
      </c>
      <c r="B12" s="30">
        <v>29.040869965999999</v>
      </c>
      <c r="C12" s="18">
        <f t="shared" si="0"/>
        <v>0.29040869965999999</v>
      </c>
      <c r="D12" s="9">
        <f t="shared" si="1"/>
        <v>2.8208626655913402E-3</v>
      </c>
    </row>
    <row r="13" spans="1:4" x14ac:dyDescent="0.25">
      <c r="A13" s="28" t="s">
        <v>13</v>
      </c>
      <c r="B13" s="30">
        <v>3719.63538578</v>
      </c>
      <c r="C13" s="18">
        <f t="shared" si="0"/>
        <v>37.196353857799998</v>
      </c>
      <c r="D13" s="9">
        <f t="shared" si="1"/>
        <v>0.36130393482163509</v>
      </c>
    </row>
    <row r="14" spans="1:4" x14ac:dyDescent="0.25">
      <c r="A14" s="28" t="s">
        <v>14</v>
      </c>
      <c r="B14" s="30">
        <v>66.698307266599997</v>
      </c>
      <c r="C14" s="18">
        <f t="shared" si="0"/>
        <v>0.66698307266599999</v>
      </c>
      <c r="D14" s="9">
        <f t="shared" si="1"/>
        <v>6.478689000941327E-3</v>
      </c>
    </row>
    <row r="15" spans="1:4" x14ac:dyDescent="0.25">
      <c r="A15" s="28" t="s">
        <v>15</v>
      </c>
      <c r="B15" s="30">
        <v>1490.48854605</v>
      </c>
      <c r="C15" s="18">
        <f t="shared" si="0"/>
        <v>14.904885460499999</v>
      </c>
      <c r="D15" s="9">
        <f t="shared" si="1"/>
        <v>0.14477746355279292</v>
      </c>
    </row>
    <row r="16" spans="1:4" ht="15.75" thickBot="1" x14ac:dyDescent="0.3">
      <c r="A16" s="29" t="s">
        <v>16</v>
      </c>
      <c r="B16" s="32">
        <v>308.22115392400002</v>
      </c>
      <c r="C16" s="19">
        <f t="shared" si="0"/>
        <v>3.0822115392400002</v>
      </c>
      <c r="D16" s="12">
        <f t="shared" si="1"/>
        <v>2.9938825760647443E-2</v>
      </c>
    </row>
    <row r="17" spans="1:4" ht="15.75" thickBot="1" x14ac:dyDescent="0.3">
      <c r="A17" s="8" t="s">
        <v>17</v>
      </c>
      <c r="B17" s="20">
        <f>SUM(B5:B16)</f>
        <v>10295.031488146602</v>
      </c>
      <c r="C17" s="20">
        <f>SUM(C5:C16)</f>
        <v>102.950314881466</v>
      </c>
      <c r="D17" s="10">
        <f>SUM(D5:D16)</f>
        <v>0.99999999999999978</v>
      </c>
    </row>
    <row r="18" spans="1:4" ht="15.75" thickBot="1" x14ac:dyDescent="0.3">
      <c r="B18" s="21"/>
      <c r="C18" s="21"/>
    </row>
    <row r="19" spans="1:4" ht="15.75" thickBot="1" x14ac:dyDescent="0.3">
      <c r="A19" s="24" t="s">
        <v>2</v>
      </c>
      <c r="B19" s="25" t="s">
        <v>3</v>
      </c>
      <c r="C19" s="25" t="s">
        <v>4</v>
      </c>
      <c r="D19" s="26" t="s">
        <v>5</v>
      </c>
    </row>
    <row r="20" spans="1:4" x14ac:dyDescent="0.25">
      <c r="A20" s="13" t="s">
        <v>18</v>
      </c>
      <c r="B20" s="22">
        <f>B6+B7+B8+B9+B10</f>
        <v>2895.6725729049999</v>
      </c>
      <c r="C20" s="22">
        <f>B20/100</f>
        <v>28.95672572905</v>
      </c>
      <c r="D20" s="14">
        <f>C20/C$22</f>
        <v>0.33439155966756473</v>
      </c>
    </row>
    <row r="21" spans="1:4" ht="15.75" thickBot="1" x14ac:dyDescent="0.3">
      <c r="A21" s="15" t="s">
        <v>19</v>
      </c>
      <c r="B21" s="23">
        <f>B5+B12+B13+B14+B15+B16</f>
        <v>5763.8539288515994</v>
      </c>
      <c r="C21" s="23">
        <f>B21/100</f>
        <v>57.638539288515993</v>
      </c>
      <c r="D21" s="16">
        <f>C21/C$22</f>
        <v>0.66560844033243527</v>
      </c>
    </row>
    <row r="22" spans="1:4" ht="15.75" thickBot="1" x14ac:dyDescent="0.3">
      <c r="A22" s="8" t="s">
        <v>17</v>
      </c>
      <c r="B22" s="20">
        <f>SUM(B20:B21)</f>
        <v>8659.5265017565998</v>
      </c>
      <c r="C22" s="20">
        <f>SUM(C20:C21)</f>
        <v>86.595265017565993</v>
      </c>
      <c r="D22" s="10">
        <f>SUM(D20:D21)</f>
        <v>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2014-11-24T22:17:00Z</dcterms:modified>
</cp:coreProperties>
</file>