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22" i="1" l="1"/>
  <c r="B21" i="1"/>
  <c r="C22" i="1" l="1"/>
  <c r="C21" i="1"/>
  <c r="C6" i="1"/>
  <c r="C7" i="1"/>
  <c r="C8" i="1"/>
  <c r="C9" i="1"/>
  <c r="C10" i="1"/>
  <c r="C11" i="1"/>
  <c r="C12" i="1"/>
  <c r="C13" i="1"/>
  <c r="C14" i="1"/>
  <c r="C15" i="1"/>
  <c r="C16" i="1"/>
  <c r="C17" i="1"/>
  <c r="C5" i="1"/>
  <c r="B18" i="1"/>
  <c r="C23" i="1" l="1"/>
  <c r="D22" i="1" s="1"/>
  <c r="B23" i="1"/>
  <c r="C18" i="1"/>
  <c r="D10" i="1" s="1"/>
  <c r="D21" i="1" l="1"/>
  <c r="D23" i="1" s="1"/>
  <c r="D12" i="1"/>
  <c r="D15" i="1"/>
  <c r="D8" i="1"/>
  <c r="D13" i="1"/>
  <c r="D16" i="1"/>
  <c r="D14" i="1"/>
  <c r="D9" i="1"/>
  <c r="D17" i="1"/>
  <c r="D6" i="1"/>
  <c r="D11" i="1"/>
  <c r="D5" i="1"/>
  <c r="D7" i="1"/>
  <c r="D18" i="1" l="1"/>
</calcChain>
</file>

<file path=xl/sharedStrings.xml><?xml version="1.0" encoding="utf-8"?>
<sst xmlns="http://schemas.openxmlformats.org/spreadsheetml/2006/main" count="29" uniqueCount="24">
  <si>
    <t>Municipio</t>
  </si>
  <si>
    <t>Geocódigo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</si>
  <si>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</si>
  <si>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</si>
  <si>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</si>
  <si>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</si>
  <si>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Agricultura Tecnificada</t>
  </si>
  <si>
    <t>Árboles Dispersos Fuera de Bosque</t>
  </si>
  <si>
    <t>Bosque de Conífera Denso</t>
  </si>
  <si>
    <t>Bosque de Conífera Ralo</t>
  </si>
  <si>
    <t>Bosque Latifoliado Deciduo</t>
  </si>
  <si>
    <t>Bosque Latifoliado Húmedo</t>
  </si>
  <si>
    <t>Bosque Mixto</t>
  </si>
  <si>
    <t>Cafetales</t>
  </si>
  <si>
    <t>Otras Superficies de Agua</t>
  </si>
  <si>
    <t>Pastos/Cultivos</t>
  </si>
  <si>
    <t>Vegetación Secundaria Decidua</t>
  </si>
  <si>
    <t>Vegetación Secundaria Húmeda</t>
  </si>
  <si>
    <t>Zona Urbana Discontinua</t>
  </si>
  <si>
    <t>Total</t>
  </si>
  <si>
    <t>Bosque</t>
  </si>
  <si>
    <t>No Bosque</t>
  </si>
  <si>
    <t>Ilama</t>
  </si>
  <si>
    <t>1611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</si>
</sst>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0" fontId="1" fillId="2" borderId="1" xfId="0" applyNumberFormat="1" applyFont="1" applyFill="1" applyBorder="1"/>
    <xf numFmtId="49" fontId="0" fillId="0" borderId="1" xfId="0" applyNumberFormat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NumberFormat="1" applyFont="1" applyFill="1" applyBorder="1" applyAlignment="1"/>
    <xf numFmtId="10" fontId="1" fillId="2" borderId="13" xfId="0" applyNumberFormat="1" applyFont="1" applyFill="1" applyBorder="1"/>
    <xf numFmtId="0" fontId="0" fillId="0" borderId="6" xfId="0" applyBorder="1"/>
    <xf numFmtId="10" fontId="0" fillId="0" borderId="8" xfId="0" applyNumberFormat="1" applyBorder="1"/>
    <xf numFmtId="0" fontId="0" fillId="0" borderId="9" xfId="0" applyBorder="1"/>
    <xf numFmtId="10" fontId="0" fillId="0" borderId="11" xfId="0" applyNumberFormat="1" applyBorder="1"/>
    <xf numFmtId="4" fontId="0" fillId="0" borderId="1" xfId="0" applyNumberFormat="1" applyFill="1" applyBorder="1"/>
    <xf numFmtId="4" fontId="1" fillId="2" borderId="12" xfId="0" applyNumberFormat="1" applyFont="1" applyFill="1" applyBorder="1"/>
    <xf numFmtId="4" fontId="0" fillId="0" borderId="0" xfId="0" applyNumberFormat="1"/>
    <xf numFmtId="4" fontId="0" fillId="0" borderId="7" xfId="0" applyNumberFormat="1" applyBorder="1"/>
    <xf numFmtId="4" fontId="0" fillId="0" borderId="10" xfId="0" applyNumberFormat="1" applyBorder="1"/>
    <xf numFmtId="49" fontId="1" fillId="2" borderId="2" xfId="0" applyNumberFormat="1" applyFont="1" applyFill="1" applyBorder="1"/>
    <xf numFmtId="49" fontId="1" fillId="2" borderId="3" xfId="0" applyNumberFormat="1" applyFont="1" applyFill="1" applyBorder="1"/>
    <xf numFmtId="49" fontId="1" fillId="2" borderId="4" xfId="0" applyNumberFormat="1" applyFont="1" applyFill="1" applyBorder="1"/>
    <xf numFmtId="1" fontId="0" fillId="0" borderId="1" xfId="0" applyNumberFormat="1" applyBorder="1"/>
    <xf numFmtId="10" fontId="0" fillId="0" borderId="1" xfId="0" applyNumberFormat="1" applyFill="1" applyBorder="1"/>
    <xf numFmtId="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D6E5F"/>
      <color rgb="FFFF6600"/>
      <color rgb="FF33669B"/>
      <color rgb="FFF0300A"/>
      <color rgb="FF00CCFF"/>
      <color rgb="FFCC6600"/>
      <color rgb="FF808000"/>
      <color rgb="FF666633"/>
      <color rgb="FF0066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 sz="1800" b="1" i="0" baseline="0">
                <a:effectLst/>
              </a:rPr>
              <a:t>Porcentaje de Cobertura</a:t>
            </a:r>
            <a:endParaRPr lang="es-HN">
              <a:effectLst/>
            </a:endParaRPr>
          </a:p>
        </c:rich>
      </c:tx>
      <c:layout>
        <c:manualLayout>
          <c:xMode val="edge"/>
          <c:yMode val="edge"/>
          <c:x val="2.2541557305336822E-2"/>
          <c:y val="2.3148148148148147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FF66FF"/>
              </a:solidFill>
            </c:spPr>
          </c:dPt>
          <c:dPt>
            <c:idx val="1"/>
            <c:bubble3D val="0"/>
            <c:spPr>
              <a:solidFill>
                <a:srgbClr val="009200"/>
              </a:solidFill>
            </c:spPr>
          </c:dPt>
          <c:dPt>
            <c:idx val="2"/>
            <c:bubble3D val="0"/>
            <c:spPr>
              <a:solidFill>
                <a:srgbClr val="003300"/>
              </a:solidFill>
            </c:spPr>
          </c:dPt>
          <c:dPt>
            <c:idx val="3"/>
            <c:bubble3D val="0"/>
            <c:spPr>
              <a:solidFill>
                <a:srgbClr val="009900"/>
              </a:solidFill>
            </c:spPr>
          </c:dPt>
          <c:dPt>
            <c:idx val="4"/>
            <c:bubble3D val="0"/>
            <c:spPr>
              <a:solidFill>
                <a:srgbClr val="666633"/>
              </a:solidFill>
            </c:spPr>
          </c:dPt>
          <c:dPt>
            <c:idx val="5"/>
            <c:bubble3D val="0"/>
            <c:spPr>
              <a:solidFill>
                <a:srgbClr val="006600"/>
              </a:solidFill>
            </c:spPr>
          </c:dPt>
          <c:dPt>
            <c:idx val="6"/>
            <c:bubble3D val="0"/>
            <c:spPr>
              <a:solidFill>
                <a:srgbClr val="808000"/>
              </a:solidFill>
            </c:spPr>
          </c:dPt>
          <c:dPt>
            <c:idx val="7"/>
            <c:bubble3D val="0"/>
            <c:spPr>
              <a:solidFill>
                <a:srgbClr val="CC6600"/>
              </a:solidFill>
            </c:spPr>
          </c:dPt>
          <c:dPt>
            <c:idx val="8"/>
            <c:bubble3D val="0"/>
            <c:spPr>
              <a:solidFill>
                <a:srgbClr val="33669B"/>
              </a:solidFill>
            </c:spPr>
          </c:dPt>
          <c:dPt>
            <c:idx val="9"/>
            <c:bubble3D val="0"/>
            <c:spPr>
              <a:solidFill>
                <a:srgbClr val="FFFF00"/>
              </a:solidFill>
            </c:spPr>
          </c:dPt>
          <c:dPt>
            <c:idx val="1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11"/>
            <c:bubble3D val="0"/>
            <c:spPr>
              <a:solidFill>
                <a:srgbClr val="FF6600"/>
              </a:solidFill>
            </c:spPr>
          </c:dPt>
          <c:dPt>
            <c:idx val="12"/>
            <c:bubble3D val="0"/>
            <c:spPr>
              <a:solidFill>
                <a:srgbClr val="FD6E5F"/>
              </a:solidFill>
            </c:spPr>
          </c:dPt>
          <c:dPt>
            <c:idx val="13"/>
            <c:bubble3D val="0"/>
            <c:spPr>
              <a:solidFill>
                <a:srgbClr val="FF6600"/>
              </a:solidFill>
            </c:spPr>
          </c:dPt>
          <c:dPt>
            <c:idx val="14"/>
            <c:bubble3D val="0"/>
            <c:spPr>
              <a:solidFill>
                <a:srgbClr val="F0300A"/>
              </a:solidFill>
            </c:spPr>
          </c:dPt>
          <c:dPt>
            <c:idx val="15"/>
            <c:bubble3D val="0"/>
            <c:spPr>
              <a:solidFill>
                <a:srgbClr val="FD6E5F"/>
              </a:solidFill>
            </c:spPr>
          </c:dPt>
          <c:dLbls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Hoja1!$A$5:$A$17</c:f>
              <c:strCache>
                <c:ptCount val="13"/>
                <c:pt idx="0">
                  <c:v>Agricultura Tecnificada</c:v>
                </c:pt>
                <c:pt idx="1">
                  <c:v>Árboles Dispersos Fuera de Bosque</c:v>
                </c:pt>
                <c:pt idx="2">
                  <c:v>Bosque de Conífera Denso</c:v>
                </c:pt>
                <c:pt idx="3">
                  <c:v>Bosque de Conífera Ralo</c:v>
                </c:pt>
                <c:pt idx="4">
                  <c:v>Bosque Latifoliado Deciduo</c:v>
                </c:pt>
                <c:pt idx="5">
                  <c:v>Bosque Latifoliado Húmedo</c:v>
                </c:pt>
                <c:pt idx="6">
                  <c:v>Bosque Mixto</c:v>
                </c:pt>
                <c:pt idx="7">
                  <c:v>Cafetales</c:v>
                </c:pt>
                <c:pt idx="8">
                  <c:v>Otras Superficies de Agua</c:v>
                </c:pt>
                <c:pt idx="9">
                  <c:v>Pastos/Cultivos</c:v>
                </c:pt>
                <c:pt idx="10">
                  <c:v>Vegetación Secundaria Decidua</c:v>
                </c:pt>
                <c:pt idx="11">
                  <c:v>Vegetación Secundaria Húmeda</c:v>
                </c:pt>
                <c:pt idx="12">
                  <c:v>Zona Urbana Discontinua</c:v>
                </c:pt>
              </c:strCache>
            </c:strRef>
          </c:cat>
          <c:val>
            <c:numRef>
              <c:f>Hoja1!$D$5:$D$17</c:f>
              <c:numCache>
                <c:formatCode>0.00%</c:formatCode>
                <c:ptCount val="13"/>
                <c:pt idx="0">
                  <c:v>1.8964643584061888E-4</c:v>
                </c:pt>
                <c:pt idx="1">
                  <c:v>2.7613255251252172E-2</c:v>
                </c:pt>
                <c:pt idx="2">
                  <c:v>3.3356306168989505E-2</c:v>
                </c:pt>
                <c:pt idx="3">
                  <c:v>1.5307439933558336E-2</c:v>
                </c:pt>
                <c:pt idx="4">
                  <c:v>2.2499678341318125E-2</c:v>
                </c:pt>
                <c:pt idx="5">
                  <c:v>0.10365725784685707</c:v>
                </c:pt>
                <c:pt idx="6">
                  <c:v>2.6467485974210544E-3</c:v>
                </c:pt>
                <c:pt idx="7">
                  <c:v>9.6354726996194573E-2</c:v>
                </c:pt>
                <c:pt idx="8">
                  <c:v>1.8632384551422031E-3</c:v>
                </c:pt>
                <c:pt idx="9">
                  <c:v>0.32249728119763477</c:v>
                </c:pt>
                <c:pt idx="10">
                  <c:v>1.2188476696610205E-2</c:v>
                </c:pt>
                <c:pt idx="11">
                  <c:v>0.359830577315361</c:v>
                </c:pt>
                <c:pt idx="12">
                  <c:v>1.9953667638204146E-3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4166666666666672"/>
          <c:y val="4.7754447360746572E-3"/>
          <c:w val="0.34166666666666667"/>
          <c:h val="0.95792614464858561"/>
        </c:manualLayout>
      </c:layout>
      <c:overlay val="0"/>
      <c:txPr>
        <a:bodyPr/>
        <a:lstStyle/>
        <a:p>
          <a:pPr rtl="0">
            <a:defRPr sz="7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1408792650918632E-2"/>
          <c:y val="0.27418317203741605"/>
          <c:w val="0.67583595800524932"/>
          <c:h val="0.6100773526657185"/>
        </c:manualLayout>
      </c:layout>
      <c:pie3DChart>
        <c:varyColors val="1"/>
        <c:ser>
          <c:idx val="0"/>
          <c:order val="0"/>
          <c:tx>
            <c:strRef>
              <c:f>Hoja1!$D$20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txPr>
              <a:bodyPr/>
              <a:lstStyle/>
              <a:p>
                <a:pPr>
                  <a:defRPr sz="14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Hoja1!$A$21:$A$22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Hoja1!$D$21:$D$22</c:f>
              <c:numCache>
                <c:formatCode>0.00%</c:formatCode>
                <c:ptCount val="2"/>
                <c:pt idx="0">
                  <c:v>0.17746743088814412</c:v>
                </c:pt>
                <c:pt idx="1">
                  <c:v>0.8225325691118559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590550</xdr:colOff>
      <xdr:row>0</xdr:row>
      <xdr:rowOff>33337</xdr:rowOff>
    </xdr:from>
    <xdr:to>
      <xdr:col>12</xdr:col>
      <xdr:colOff>285750</xdr:colOff>
      <xdr:row>14</xdr:row>
      <xdr:rowOff>90487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571500</xdr:colOff>
      <xdr:row>14</xdr:row>
      <xdr:rowOff>166687</xdr:rowOff>
    </xdr:from>
    <xdr:to>
      <xdr:col>12</xdr:col>
      <xdr:colOff>266700</xdr:colOff>
      <xdr:row>25</xdr:row>
      <xdr:rowOff>185737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abSelected="1" workbookViewId="0">
      <selection activeCell="N6" sqref="N6"/>
    </sheetView>
  </sheetViews>
  <sheetFormatPr baseColWidth="10" defaultColWidth="9.140625" defaultRowHeight="15" x14ac:dyDescent="0.25"/>
  <cols>
    <col min="1" max="1" width="32.5703125" bestFit="1" customWidth="1"/>
    <col min="2" max="2" width="13.7109375" bestFit="1" customWidth="1"/>
    <col min="3" max="3" width="14" bestFit="1" customWidth="1"/>
    <col min="4" max="4" width="12" bestFit="1" customWidth="1"/>
  </cols>
  <sheetData>
    <row r="1" spans="1:4" x14ac:dyDescent="0.25">
      <c r="A1" s="1" t="s">
        <v>0</v>
      </c>
      <c r="B1" s="2" t="s">
        <v>22</v>
      </c>
    </row>
    <row r="2" spans="1:4" x14ac:dyDescent="0.25">
      <c r="A2" s="3" t="s">
        <v>1</v>
      </c>
      <c r="B2" s="4" t="s">
        <v>23</v>
      </c>
    </row>
    <row r="3" spans="1:4" ht="15.75" thickBot="1" x14ac:dyDescent="0.3"/>
    <row r="4" spans="1:4" x14ac:dyDescent="0.25">
      <c r="A4" s="5" t="s">
        <v>2</v>
      </c>
      <c r="B4" s="6" t="s">
        <v>3</v>
      </c>
      <c r="C4" s="6" t="s">
        <v>4</v>
      </c>
      <c r="D4" s="7" t="s">
        <v>5</v>
      </c>
    </row>
    <row r="5" spans="1:4" x14ac:dyDescent="0.25">
      <c r="A5" s="22" t="s">
        <v>6</v>
      </c>
      <c r="B5" s="24">
        <v>3.31249999999</v>
      </c>
      <c r="C5" s="14">
        <f>B5/100</f>
        <v>3.3124999999899998E-2</v>
      </c>
      <c r="D5" s="23">
        <f>C5/C$18</f>
        <v>1.8964643584061888E-4</v>
      </c>
    </row>
    <row r="6" spans="1:4" x14ac:dyDescent="0.25">
      <c r="A6" s="22" t="s">
        <v>7</v>
      </c>
      <c r="B6" s="24">
        <v>482.31282393499998</v>
      </c>
      <c r="C6" s="14">
        <f t="shared" ref="C6:C17" si="0">B6/100</f>
        <v>4.8231282393499999</v>
      </c>
      <c r="D6" s="23">
        <f>C6/C$18</f>
        <v>2.7613255251252172E-2</v>
      </c>
    </row>
    <row r="7" spans="1:4" x14ac:dyDescent="0.25">
      <c r="A7" s="22" t="s">
        <v>8</v>
      </c>
      <c r="B7" s="24">
        <v>582.62505010799998</v>
      </c>
      <c r="C7" s="14">
        <f t="shared" si="0"/>
        <v>5.8262505010799996</v>
      </c>
      <c r="D7" s="23">
        <f>C7/C$18</f>
        <v>3.3356306168989505E-2</v>
      </c>
    </row>
    <row r="8" spans="1:4" x14ac:dyDescent="0.25">
      <c r="A8" s="22" t="s">
        <v>9</v>
      </c>
      <c r="B8" s="24">
        <v>267.37067087499997</v>
      </c>
      <c r="C8" s="14">
        <f t="shared" si="0"/>
        <v>2.6737067087499997</v>
      </c>
      <c r="D8" s="23">
        <f>C8/C$18</f>
        <v>1.5307439933558336E-2</v>
      </c>
    </row>
    <row r="9" spans="1:4" x14ac:dyDescent="0.25">
      <c r="A9" s="22" t="s">
        <v>10</v>
      </c>
      <c r="B9" s="24">
        <v>392.99544004099999</v>
      </c>
      <c r="C9" s="14">
        <f t="shared" si="0"/>
        <v>3.9299544004099998</v>
      </c>
      <c r="D9" s="23">
        <f>C9/C$18</f>
        <v>2.2499678341318125E-2</v>
      </c>
    </row>
    <row r="10" spans="1:4" x14ac:dyDescent="0.25">
      <c r="A10" s="22" t="s">
        <v>11</v>
      </c>
      <c r="B10" s="24">
        <v>1810.55164625</v>
      </c>
      <c r="C10" s="14">
        <f t="shared" si="0"/>
        <v>18.105516462499999</v>
      </c>
      <c r="D10" s="23">
        <f>C10/C$18</f>
        <v>0.10365725784685707</v>
      </c>
    </row>
    <row r="11" spans="1:4" x14ac:dyDescent="0.25">
      <c r="A11" s="22" t="s">
        <v>12</v>
      </c>
      <c r="B11" s="24">
        <v>46.230000000099999</v>
      </c>
      <c r="C11" s="14">
        <f t="shared" si="0"/>
        <v>0.46230000000099997</v>
      </c>
      <c r="D11" s="23">
        <f>C11/C$18</f>
        <v>2.6467485974210544E-3</v>
      </c>
    </row>
    <row r="12" spans="1:4" x14ac:dyDescent="0.25">
      <c r="A12" s="22" t="s">
        <v>13</v>
      </c>
      <c r="B12" s="24">
        <v>1683.00043056</v>
      </c>
      <c r="C12" s="14">
        <f t="shared" si="0"/>
        <v>16.830004305599999</v>
      </c>
      <c r="D12" s="23">
        <f>C12/C$18</f>
        <v>9.6354726996194573E-2</v>
      </c>
    </row>
    <row r="13" spans="1:4" x14ac:dyDescent="0.25">
      <c r="A13" s="22" t="s">
        <v>14</v>
      </c>
      <c r="B13" s="24">
        <v>32.544652659999997</v>
      </c>
      <c r="C13" s="14">
        <f t="shared" si="0"/>
        <v>0.32544652659999995</v>
      </c>
      <c r="D13" s="23">
        <f>C13/C$18</f>
        <v>1.8632384551422031E-3</v>
      </c>
    </row>
    <row r="14" spans="1:4" x14ac:dyDescent="0.25">
      <c r="A14" s="22" t="s">
        <v>15</v>
      </c>
      <c r="B14" s="24">
        <v>5632.9676812999996</v>
      </c>
      <c r="C14" s="14">
        <f t="shared" si="0"/>
        <v>56.329676812999999</v>
      </c>
      <c r="D14" s="23">
        <f>C14/C$18</f>
        <v>0.32249728119763477</v>
      </c>
    </row>
    <row r="15" spans="1:4" x14ac:dyDescent="0.25">
      <c r="A15" s="22" t="s">
        <v>16</v>
      </c>
      <c r="B15" s="24">
        <v>212.892632959</v>
      </c>
      <c r="C15" s="14">
        <f t="shared" si="0"/>
        <v>2.1289263295900001</v>
      </c>
      <c r="D15" s="23">
        <f>C15/C$18</f>
        <v>1.2188476696610205E-2</v>
      </c>
    </row>
    <row r="16" spans="1:4" x14ac:dyDescent="0.25">
      <c r="A16" s="22" t="s">
        <v>17</v>
      </c>
      <c r="B16" s="24">
        <v>6285.0576762500004</v>
      </c>
      <c r="C16" s="14">
        <f t="shared" si="0"/>
        <v>62.850576762500005</v>
      </c>
      <c r="D16" s="23">
        <f>C16/C$18</f>
        <v>0.359830577315361</v>
      </c>
    </row>
    <row r="17" spans="1:4" x14ac:dyDescent="0.25">
      <c r="A17" s="22" t="s">
        <v>18</v>
      </c>
      <c r="B17" s="24">
        <v>34.852499999999999</v>
      </c>
      <c r="C17" s="14">
        <f t="shared" si="0"/>
        <v>0.34852499999999997</v>
      </c>
      <c r="D17" s="23">
        <f>C17/C$18</f>
        <v>1.9953667638204146E-3</v>
      </c>
    </row>
    <row r="18" spans="1:4" ht="15.75" thickBot="1" x14ac:dyDescent="0.3">
      <c r="A18" s="8" t="s">
        <v>19</v>
      </c>
      <c r="B18" s="15">
        <f>SUM(B5:B17)</f>
        <v>17466.713704938091</v>
      </c>
      <c r="C18" s="15">
        <f>SUM(C5:C17)</f>
        <v>174.6671370493809</v>
      </c>
      <c r="D18" s="9">
        <f>SUM(D5:D17)</f>
        <v>1</v>
      </c>
    </row>
    <row r="19" spans="1:4" ht="15.75" thickBot="1" x14ac:dyDescent="0.3">
      <c r="B19" s="16"/>
      <c r="C19" s="16"/>
    </row>
    <row r="20" spans="1:4" ht="15.75" thickBot="1" x14ac:dyDescent="0.3">
      <c r="A20" s="19" t="s">
        <v>2</v>
      </c>
      <c r="B20" s="20" t="s">
        <v>3</v>
      </c>
      <c r="C20" s="20" t="s">
        <v>4</v>
      </c>
      <c r="D20" s="21" t="s">
        <v>5</v>
      </c>
    </row>
    <row r="21" spans="1:4" x14ac:dyDescent="0.25">
      <c r="A21" s="10" t="s">
        <v>20</v>
      </c>
      <c r="B21" s="17">
        <f>B7+B8+B9+B10+B11</f>
        <v>3099.7728072740997</v>
      </c>
      <c r="C21" s="17">
        <f>B21/100</f>
        <v>30.997728072740998</v>
      </c>
      <c r="D21" s="11">
        <f>C21/C$23</f>
        <v>0.17746743088814412</v>
      </c>
    </row>
    <row r="22" spans="1:4" ht="15.75" thickBot="1" x14ac:dyDescent="0.3">
      <c r="A22" s="12" t="s">
        <v>21</v>
      </c>
      <c r="B22" s="18">
        <f>B5+B6+B12+B13+B14+B15+B16+B17</f>
        <v>14366.94089766399</v>
      </c>
      <c r="C22" s="18">
        <f>B22/100</f>
        <v>143.66940897663989</v>
      </c>
      <c r="D22" s="13">
        <f>C22/C$23</f>
        <v>0.8225325691118559</v>
      </c>
    </row>
    <row r="23" spans="1:4" ht="15.75" thickBot="1" x14ac:dyDescent="0.3">
      <c r="A23" s="8" t="s">
        <v>19</v>
      </c>
      <c r="B23" s="15">
        <f>SUM(B21:B22)</f>
        <v>17466.713704938091</v>
      </c>
      <c r="C23" s="15">
        <f>SUM(C21:C22)</f>
        <v>174.66713704938087</v>
      </c>
      <c r="D23" s="9">
        <f>SUM(D21:D22)</f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2014-11-25T14:58:50Z</dcterms:modified>
</cp:coreProperties>
</file>