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755"/>
  </bookViews>
  <sheets>
    <sheet name="Hoja1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D24" i="1" l="1"/>
  <c r="D23" i="1"/>
  <c r="D22" i="1"/>
  <c r="C24" i="1"/>
  <c r="C23" i="1"/>
  <c r="C22" i="1"/>
  <c r="B24" i="1"/>
  <c r="B23" i="1"/>
  <c r="B22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B19" i="1"/>
  <c r="D8" i="1" l="1"/>
  <c r="D5" i="1" l="1"/>
  <c r="D11" i="1"/>
  <c r="D10" i="1"/>
  <c r="D7" i="1"/>
  <c r="D13" i="1"/>
  <c r="D12" i="1"/>
  <c r="D14" i="1"/>
  <c r="D9" i="1"/>
  <c r="D18" i="1"/>
  <c r="D16" i="1"/>
  <c r="D17" i="1"/>
  <c r="D6" i="1"/>
  <c r="D15" i="1"/>
  <c r="D19" i="1" l="1"/>
</calcChain>
</file>

<file path=xl/sharedStrings.xml><?xml version="1.0" encoding="utf-8"?>
<sst xmlns="http://schemas.openxmlformats.org/spreadsheetml/2006/main" count="30" uniqueCount="25">
  <si>
    <t>Municipio</t>
  </si>
  <si>
    <t>Geocodigo</t>
  </si>
  <si>
    <t>Categoría</t>
  </si>
  <si>
    <t>Superficie ha</t>
  </si>
  <si>
    <r>
      <t>Superficie Km</t>
    </r>
    <r>
      <rPr>
        <b/>
        <sz val="11"/>
        <color theme="1"/>
        <rFont val="Calibri"/>
        <family val="2"/>
      </rPr>
      <t>²</t>
    </r>
  </si>
  <si>
    <t>Superficie %</t>
  </si>
  <si>
    <t>Árboles Dispersos Fuera de Bosque</t>
  </si>
  <si>
    <t>Bosque de Conífera Denso</t>
  </si>
  <si>
    <t>Bosque de Conífera Ralo</t>
  </si>
  <si>
    <t>Bosque Latifoliado Deciduo</t>
  </si>
  <si>
    <t>Bosque Latifoliado Húmedo</t>
  </si>
  <si>
    <t>Bosque Mixto</t>
  </si>
  <si>
    <t>Cafetales</t>
  </si>
  <si>
    <t>Otras Superficies de Agua</t>
  </si>
  <si>
    <t>Pastos/Cultivos</t>
  </si>
  <si>
    <t>Suelo Desnudo Continental</t>
  </si>
  <si>
    <t>Vegetación Secundaria Húmeda</t>
  </si>
  <si>
    <t>Zona Urbana Continua</t>
  </si>
  <si>
    <t>Zona Urbana Discontinua</t>
  </si>
  <si>
    <t>Total</t>
  </si>
  <si>
    <t>Bosque</t>
  </si>
  <si>
    <t>No Bosque</t>
  </si>
  <si>
    <t>Morazán</t>
  </si>
  <si>
    <t>1806</t>
  </si>
  <si>
    <t>Agricultura Tecnificada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</si>
</sst>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49" fontId="0" fillId="0" borderId="1" xfId="0" applyNumberFormat="1" applyBorder="1" applyAlignment="1">
      <alignment horizontal="left"/>
    </xf>
    <xf numFmtId="2" fontId="0" fillId="0" borderId="0" xfId="0" applyNumberFormat="1"/>
    <xf numFmtId="0" fontId="1" fillId="2" borderId="1" xfId="0" applyFont="1" applyFill="1" applyBorder="1"/>
    <xf numFmtId="0" fontId="1" fillId="2" borderId="1" xfId="0" applyNumberFormat="1" applyFont="1" applyFill="1" applyBorder="1"/>
    <xf numFmtId="1" fontId="0" fillId="0" borderId="1" xfId="0" applyNumberFormat="1" applyBorder="1"/>
    <xf numFmtId="1" fontId="0" fillId="0" borderId="4" xfId="0" applyNumberFormat="1" applyBorder="1"/>
    <xf numFmtId="0" fontId="1" fillId="2" borderId="2" xfId="0" applyNumberFormat="1" applyFont="1" applyFill="1" applyBorder="1" applyAlignment="1"/>
    <xf numFmtId="2" fontId="1" fillId="2" borderId="5" xfId="0" applyNumberFormat="1" applyFont="1" applyFill="1" applyBorder="1"/>
    <xf numFmtId="10" fontId="1" fillId="2" borderId="3" xfId="0" applyNumberFormat="1" applyFont="1" applyFill="1" applyBorder="1"/>
    <xf numFmtId="10" fontId="0" fillId="0" borderId="1" xfId="0" applyNumberFormat="1" applyBorder="1"/>
    <xf numFmtId="1" fontId="0" fillId="0" borderId="6" xfId="0" applyNumberFormat="1" applyBorder="1"/>
    <xf numFmtId="10" fontId="0" fillId="0" borderId="6" xfId="0" applyNumberFormat="1" applyBorder="1"/>
    <xf numFmtId="1" fontId="1" fillId="2" borderId="2" xfId="0" applyNumberFormat="1" applyFont="1" applyFill="1" applyBorder="1"/>
    <xf numFmtId="0" fontId="1" fillId="2" borderId="3" xfId="0" applyFont="1" applyFill="1" applyBorder="1"/>
    <xf numFmtId="0" fontId="1" fillId="2" borderId="7" xfId="0" applyFont="1" applyFill="1" applyBorder="1"/>
    <xf numFmtId="10" fontId="0" fillId="0" borderId="4" xfId="0" applyNumberFormat="1" applyBorder="1"/>
    <xf numFmtId="4" fontId="0" fillId="0" borderId="6" xfId="0" applyNumberFormat="1" applyBorder="1"/>
    <xf numFmtId="4" fontId="0" fillId="0" borderId="1" xfId="0" applyNumberFormat="1" applyBorder="1"/>
    <xf numFmtId="4" fontId="0" fillId="0" borderId="4" xfId="0" applyNumberFormat="1" applyBorder="1"/>
    <xf numFmtId="4" fontId="1" fillId="2" borderId="5" xfId="0" applyNumberFormat="1" applyFont="1" applyFill="1" applyBorder="1"/>
    <xf numFmtId="0" fontId="0" fillId="0" borderId="6" xfId="0" applyBorder="1" applyAlignment="1">
      <alignment horizontal="left"/>
    </xf>
    <xf numFmtId="0" fontId="1" fillId="2" borderId="5" xfId="0" applyFont="1" applyFill="1" applyBorder="1"/>
    <xf numFmtId="2" fontId="1" fillId="2" borderId="3" xfId="0" applyNumberFormat="1" applyFont="1" applyFill="1" applyBorder="1"/>
    <xf numFmtId="0" fontId="0" fillId="0" borderId="4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FD6E5F"/>
      <color rgb="FFF0300A"/>
      <color rgb="FFFF6600"/>
      <color rgb="FF6F6F6F"/>
      <color rgb="FFFFFF00"/>
      <color rgb="FF33669B"/>
      <color rgb="FFCC6600"/>
      <color rgb="FF808000"/>
      <color rgb="FF006600"/>
      <color rgb="FF6666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HN"/>
              <a:t>Porcentaje</a:t>
            </a:r>
            <a:r>
              <a:rPr lang="es-HN" baseline="0"/>
              <a:t> de Cobertura</a:t>
            </a:r>
            <a:endParaRPr lang="es-HN"/>
          </a:p>
        </c:rich>
      </c:tx>
      <c:layout>
        <c:manualLayout>
          <c:xMode val="edge"/>
          <c:yMode val="edge"/>
          <c:x val="2.2541557305336822E-2"/>
          <c:y val="2.3148148148148147E-2"/>
        </c:manualLayout>
      </c:layout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Hoja1!$D$4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FF66FF"/>
              </a:solidFill>
            </c:spPr>
          </c:dPt>
          <c:dPt>
            <c:idx val="1"/>
            <c:bubble3D val="0"/>
            <c:spPr>
              <a:solidFill>
                <a:srgbClr val="009200"/>
              </a:solidFill>
            </c:spPr>
          </c:dPt>
          <c:dPt>
            <c:idx val="2"/>
            <c:bubble3D val="0"/>
            <c:spPr>
              <a:solidFill>
                <a:srgbClr val="003300"/>
              </a:solidFill>
            </c:spPr>
          </c:dPt>
          <c:dPt>
            <c:idx val="3"/>
            <c:bubble3D val="0"/>
            <c:spPr>
              <a:solidFill>
                <a:srgbClr val="009900"/>
              </a:solidFill>
            </c:spPr>
          </c:dPt>
          <c:dPt>
            <c:idx val="4"/>
            <c:bubble3D val="0"/>
            <c:spPr>
              <a:solidFill>
                <a:srgbClr val="666633"/>
              </a:solidFill>
            </c:spPr>
          </c:dPt>
          <c:dPt>
            <c:idx val="5"/>
            <c:bubble3D val="0"/>
            <c:spPr>
              <a:solidFill>
                <a:srgbClr val="006600"/>
              </a:solidFill>
            </c:spPr>
          </c:dPt>
          <c:dPt>
            <c:idx val="6"/>
            <c:bubble3D val="0"/>
            <c:spPr>
              <a:solidFill>
                <a:srgbClr val="808000"/>
              </a:solidFill>
            </c:spPr>
          </c:dPt>
          <c:dPt>
            <c:idx val="7"/>
            <c:bubble3D val="0"/>
            <c:spPr>
              <a:solidFill>
                <a:srgbClr val="CC6600"/>
              </a:solidFill>
            </c:spPr>
          </c:dPt>
          <c:dPt>
            <c:idx val="8"/>
            <c:bubble3D val="0"/>
            <c:spPr>
              <a:solidFill>
                <a:srgbClr val="33669B"/>
              </a:solidFill>
            </c:spPr>
          </c:dPt>
          <c:dPt>
            <c:idx val="9"/>
            <c:bubble3D val="0"/>
            <c:spPr>
              <a:solidFill>
                <a:srgbClr val="FFFF00"/>
              </a:solidFill>
            </c:spPr>
          </c:dPt>
          <c:dPt>
            <c:idx val="10"/>
            <c:bubble3D val="0"/>
            <c:spPr>
              <a:solidFill>
                <a:srgbClr val="6F6F6F"/>
              </a:solidFill>
            </c:spPr>
          </c:dPt>
          <c:dPt>
            <c:idx val="11"/>
            <c:bubble3D val="0"/>
            <c:spPr>
              <a:solidFill>
                <a:srgbClr val="FF6600"/>
              </a:solidFill>
            </c:spPr>
          </c:dPt>
          <c:dPt>
            <c:idx val="12"/>
            <c:bubble3D val="0"/>
            <c:spPr>
              <a:solidFill>
                <a:srgbClr val="F0300A"/>
              </a:solidFill>
            </c:spPr>
          </c:dPt>
          <c:dPt>
            <c:idx val="13"/>
            <c:bubble3D val="0"/>
            <c:spPr>
              <a:solidFill>
                <a:srgbClr val="FD6E5F"/>
              </a:solidFill>
            </c:spPr>
          </c:dPt>
          <c:dPt>
            <c:idx val="14"/>
            <c:bubble3D val="0"/>
            <c:spPr>
              <a:solidFill>
                <a:srgbClr val="FD6E5F"/>
              </a:solidFill>
            </c:spPr>
          </c:dPt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Hoja1!$A$5:$A$18</c:f>
              <c:strCache>
                <c:ptCount val="14"/>
                <c:pt idx="0">
                  <c:v>Agricultura Tecnificada</c:v>
                </c:pt>
                <c:pt idx="1">
                  <c:v>Árboles Dispersos Fuera de Bosque</c:v>
                </c:pt>
                <c:pt idx="2">
                  <c:v>Bosque de Conífera Denso</c:v>
                </c:pt>
                <c:pt idx="3">
                  <c:v>Bosque de Conífera Ralo</c:v>
                </c:pt>
                <c:pt idx="4">
                  <c:v>Bosque Latifoliado Deciduo</c:v>
                </c:pt>
                <c:pt idx="5">
                  <c:v>Bosque Latifoliado Húmedo</c:v>
                </c:pt>
                <c:pt idx="6">
                  <c:v>Bosque Mixto</c:v>
                </c:pt>
                <c:pt idx="7">
                  <c:v>Cafetales</c:v>
                </c:pt>
                <c:pt idx="8">
                  <c:v>Otras Superficies de Agua</c:v>
                </c:pt>
                <c:pt idx="9">
                  <c:v>Pastos/Cultivos</c:v>
                </c:pt>
                <c:pt idx="10">
                  <c:v>Suelo Desnudo Continental</c:v>
                </c:pt>
                <c:pt idx="11">
                  <c:v>Vegetación Secundaria Húmeda</c:v>
                </c:pt>
                <c:pt idx="12">
                  <c:v>Zona Urbana Continua</c:v>
                </c:pt>
                <c:pt idx="13">
                  <c:v>Zona Urbana Discontinua</c:v>
                </c:pt>
              </c:strCache>
            </c:strRef>
          </c:cat>
          <c:val>
            <c:numRef>
              <c:f>Hoja1!$D$5:$D$18</c:f>
              <c:numCache>
                <c:formatCode>0.00%</c:formatCode>
                <c:ptCount val="14"/>
                <c:pt idx="0">
                  <c:v>9.1855009224302685E-3</c:v>
                </c:pt>
                <c:pt idx="1">
                  <c:v>2.2193371950085489E-2</c:v>
                </c:pt>
                <c:pt idx="2">
                  <c:v>0.12867114911459707</c:v>
                </c:pt>
                <c:pt idx="3">
                  <c:v>1.816186981723892E-2</c:v>
                </c:pt>
                <c:pt idx="4">
                  <c:v>1.4130806840112324E-5</c:v>
                </c:pt>
                <c:pt idx="5">
                  <c:v>0.21407823926837963</c:v>
                </c:pt>
                <c:pt idx="6">
                  <c:v>6.7112543217902484E-2</c:v>
                </c:pt>
                <c:pt idx="7">
                  <c:v>1.1674475049227775E-3</c:v>
                </c:pt>
                <c:pt idx="8">
                  <c:v>4.0204870172654049E-3</c:v>
                </c:pt>
                <c:pt idx="9">
                  <c:v>0.41317694058538029</c:v>
                </c:pt>
                <c:pt idx="10">
                  <c:v>1.3547309966170202E-2</c:v>
                </c:pt>
                <c:pt idx="11">
                  <c:v>9.6966789018188365E-2</c:v>
                </c:pt>
                <c:pt idx="12">
                  <c:v>7.0012981359292119E-3</c:v>
                </c:pt>
                <c:pt idx="13">
                  <c:v>4.7029226746697073E-3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15176513531835"/>
          <c:y val="3.2553222513852433E-2"/>
          <c:w val="0.36815676186172092"/>
          <c:h val="0.9674467774861476"/>
        </c:manualLayout>
      </c:layout>
      <c:overlay val="0"/>
      <c:txPr>
        <a:bodyPr/>
        <a:lstStyle/>
        <a:p>
          <a:pPr rtl="0">
            <a:defRPr sz="800"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>
                <a:effectLst/>
              </a:rPr>
              <a:t>Bosque No Bosque</a:t>
            </a:r>
            <a:endParaRPr lang="es-HN">
              <a:effectLst/>
            </a:endParaRPr>
          </a:p>
        </c:rich>
      </c:tx>
      <c:layout/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Hoja1!$D$21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8000"/>
              </a:solidFill>
              <a:ln>
                <a:solidFill>
                  <a:srgbClr val="008000"/>
                </a:solidFill>
              </a:ln>
            </c:spPr>
          </c:dPt>
          <c:dPt>
            <c:idx val="1"/>
            <c:bubble3D val="0"/>
            <c:spPr>
              <a:solidFill>
                <a:srgbClr val="FFFF00"/>
              </a:solidFill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es-HN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Hoja1!$A$22:$A$23</c:f>
              <c:strCache>
                <c:ptCount val="2"/>
                <c:pt idx="0">
                  <c:v>Bosque</c:v>
                </c:pt>
                <c:pt idx="1">
                  <c:v>No Bosque</c:v>
                </c:pt>
              </c:strCache>
            </c:strRef>
          </c:cat>
          <c:val>
            <c:numRef>
              <c:f>Hoja1!$D$22:$D$23</c:f>
              <c:numCache>
                <c:formatCode>0.00%</c:formatCode>
                <c:ptCount val="2"/>
                <c:pt idx="0">
                  <c:v>0.42803793222495823</c:v>
                </c:pt>
                <c:pt idx="1">
                  <c:v>0.57196206777504177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38099</xdr:colOff>
      <xdr:row>0</xdr:row>
      <xdr:rowOff>57149</xdr:rowOff>
    </xdr:from>
    <xdr:to>
      <xdr:col>12</xdr:col>
      <xdr:colOff>345281</xdr:colOff>
      <xdr:row>17</xdr:row>
      <xdr:rowOff>11906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88106</xdr:colOff>
      <xdr:row>17</xdr:row>
      <xdr:rowOff>78581</xdr:rowOff>
    </xdr:from>
    <xdr:to>
      <xdr:col>12</xdr:col>
      <xdr:colOff>154781</xdr:colOff>
      <xdr:row>28</xdr:row>
      <xdr:rowOff>180974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tabSelected="1" zoomScale="80" zoomScaleNormal="80" workbookViewId="0">
      <selection activeCell="A24" sqref="A24:D24"/>
    </sheetView>
  </sheetViews>
  <sheetFormatPr baseColWidth="10" defaultColWidth="9.140625" defaultRowHeight="15" x14ac:dyDescent="0.25"/>
  <cols>
    <col min="1" max="1" width="36.7109375" bestFit="1" customWidth="1"/>
    <col min="2" max="2" width="12.5703125" bestFit="1" customWidth="1"/>
    <col min="3" max="3" width="14" bestFit="1" customWidth="1"/>
    <col min="4" max="4" width="12.140625" bestFit="1" customWidth="1"/>
  </cols>
  <sheetData>
    <row r="1" spans="1:4" x14ac:dyDescent="0.25">
      <c r="A1" s="4" t="s">
        <v>0</v>
      </c>
      <c r="B1" s="1" t="s">
        <v>22</v>
      </c>
    </row>
    <row r="2" spans="1:4" x14ac:dyDescent="0.25">
      <c r="A2" s="5" t="s">
        <v>1</v>
      </c>
      <c r="B2" s="2" t="s">
        <v>23</v>
      </c>
    </row>
    <row r="3" spans="1:4" ht="15.75" thickBot="1" x14ac:dyDescent="0.3"/>
    <row r="4" spans="1:4" ht="15.75" thickBot="1" x14ac:dyDescent="0.3">
      <c r="A4" s="14" t="s">
        <v>2</v>
      </c>
      <c r="B4" s="15" t="s">
        <v>3</v>
      </c>
      <c r="C4" s="16" t="s">
        <v>4</v>
      </c>
      <c r="D4" s="15" t="s">
        <v>5</v>
      </c>
    </row>
    <row r="5" spans="1:4" x14ac:dyDescent="0.25">
      <c r="A5" s="12" t="s">
        <v>24</v>
      </c>
      <c r="B5" s="18">
        <v>467.83249999999998</v>
      </c>
      <c r="C5" s="18">
        <f>B5/100</f>
        <v>4.6783250000000001</v>
      </c>
      <c r="D5" s="13">
        <f t="shared" ref="D5:D18" si="0">C5/C$19</f>
        <v>9.1855009224302685E-3</v>
      </c>
    </row>
    <row r="6" spans="1:4" x14ac:dyDescent="0.25">
      <c r="A6" s="6" t="s">
        <v>6</v>
      </c>
      <c r="B6" s="19">
        <v>1130.3445256299999</v>
      </c>
      <c r="C6" s="19">
        <f t="shared" ref="C6:C18" si="1">B6/100</f>
        <v>11.3034452563</v>
      </c>
      <c r="D6" s="11">
        <f t="shared" si="0"/>
        <v>2.2193371950085489E-2</v>
      </c>
    </row>
    <row r="7" spans="1:4" x14ac:dyDescent="0.25">
      <c r="A7" s="6" t="s">
        <v>7</v>
      </c>
      <c r="B7" s="19">
        <v>6553.4308772599998</v>
      </c>
      <c r="C7" s="19">
        <f t="shared" si="1"/>
        <v>65.534308772599999</v>
      </c>
      <c r="D7" s="11">
        <f t="shared" si="0"/>
        <v>0.12867114911459707</v>
      </c>
    </row>
    <row r="8" spans="1:4" x14ac:dyDescent="0.25">
      <c r="A8" s="6" t="s">
        <v>8</v>
      </c>
      <c r="B8" s="19">
        <v>925.01356572999998</v>
      </c>
      <c r="C8" s="19">
        <f t="shared" si="1"/>
        <v>9.2501356572999995</v>
      </c>
      <c r="D8" s="11">
        <f t="shared" si="0"/>
        <v>1.816186981723892E-2</v>
      </c>
    </row>
    <row r="9" spans="1:4" x14ac:dyDescent="0.25">
      <c r="A9" s="6" t="s">
        <v>9</v>
      </c>
      <c r="B9" s="19">
        <v>0.719704972745</v>
      </c>
      <c r="C9" s="19">
        <f t="shared" si="1"/>
        <v>7.19704972745E-3</v>
      </c>
      <c r="D9" s="11">
        <f t="shared" si="0"/>
        <v>1.4130806840112324E-5</v>
      </c>
    </row>
    <row r="10" spans="1:4" x14ac:dyDescent="0.25">
      <c r="A10" s="6" t="s">
        <v>10</v>
      </c>
      <c r="B10" s="19">
        <v>10903.352873</v>
      </c>
      <c r="C10" s="19">
        <f t="shared" si="1"/>
        <v>109.03352873</v>
      </c>
      <c r="D10" s="11">
        <f t="shared" si="0"/>
        <v>0.21407823926837963</v>
      </c>
    </row>
    <row r="11" spans="1:4" x14ac:dyDescent="0.25">
      <c r="A11" s="6" t="s">
        <v>11</v>
      </c>
      <c r="B11" s="19">
        <v>3418.15096859</v>
      </c>
      <c r="C11" s="19">
        <f t="shared" si="1"/>
        <v>34.181509685900004</v>
      </c>
      <c r="D11" s="11">
        <f t="shared" si="0"/>
        <v>6.7112543217902484E-2</v>
      </c>
    </row>
    <row r="12" spans="1:4" x14ac:dyDescent="0.25">
      <c r="A12" s="6" t="s">
        <v>12</v>
      </c>
      <c r="B12" s="19">
        <v>59.459999999899999</v>
      </c>
      <c r="C12" s="19">
        <f t="shared" si="1"/>
        <v>0.59459999999900004</v>
      </c>
      <c r="D12" s="11">
        <f t="shared" si="0"/>
        <v>1.1674475049227775E-3</v>
      </c>
    </row>
    <row r="13" spans="1:4" x14ac:dyDescent="0.25">
      <c r="A13" s="6" t="s">
        <v>13</v>
      </c>
      <c r="B13" s="19">
        <v>204.76994214999999</v>
      </c>
      <c r="C13" s="19">
        <f t="shared" si="1"/>
        <v>2.0476994214999999</v>
      </c>
      <c r="D13" s="11">
        <f t="shared" si="0"/>
        <v>4.0204870172654049E-3</v>
      </c>
    </row>
    <row r="14" spans="1:4" x14ac:dyDescent="0.25">
      <c r="A14" s="6" t="s">
        <v>14</v>
      </c>
      <c r="B14" s="19">
        <v>21043.773517500002</v>
      </c>
      <c r="C14" s="19">
        <f t="shared" si="1"/>
        <v>210.43773517500003</v>
      </c>
      <c r="D14" s="11">
        <f t="shared" si="0"/>
        <v>0.41317694058538029</v>
      </c>
    </row>
    <row r="15" spans="1:4" x14ac:dyDescent="0.25">
      <c r="A15" s="6" t="s">
        <v>15</v>
      </c>
      <c r="B15" s="19">
        <v>689.98652803699997</v>
      </c>
      <c r="C15" s="19">
        <f t="shared" si="1"/>
        <v>6.8998652803699994</v>
      </c>
      <c r="D15" s="11">
        <f t="shared" si="0"/>
        <v>1.3547309966170202E-2</v>
      </c>
    </row>
    <row r="16" spans="1:4" x14ac:dyDescent="0.25">
      <c r="A16" s="6" t="s">
        <v>16</v>
      </c>
      <c r="B16" s="19">
        <v>4938.6762579899996</v>
      </c>
      <c r="C16" s="19">
        <f t="shared" si="1"/>
        <v>49.386762579899994</v>
      </c>
      <c r="D16" s="11">
        <f t="shared" si="0"/>
        <v>9.6966789018188365E-2</v>
      </c>
    </row>
    <row r="17" spans="1:4" x14ac:dyDescent="0.25">
      <c r="A17" s="6" t="s">
        <v>17</v>
      </c>
      <c r="B17" s="19">
        <v>356.58749999999998</v>
      </c>
      <c r="C17" s="19">
        <f t="shared" si="1"/>
        <v>3.5658749999999997</v>
      </c>
      <c r="D17" s="11">
        <f t="shared" si="0"/>
        <v>7.0012981359292119E-3</v>
      </c>
    </row>
    <row r="18" spans="1:4" ht="15.75" thickBot="1" x14ac:dyDescent="0.3">
      <c r="A18" s="7" t="s">
        <v>18</v>
      </c>
      <c r="B18" s="20">
        <v>239.5275</v>
      </c>
      <c r="C18" s="20">
        <f t="shared" si="1"/>
        <v>2.3952749999999998</v>
      </c>
      <c r="D18" s="17">
        <f t="shared" si="0"/>
        <v>4.7029226746697073E-3</v>
      </c>
    </row>
    <row r="19" spans="1:4" ht="15.75" thickBot="1" x14ac:dyDescent="0.3">
      <c r="A19" s="8" t="s">
        <v>19</v>
      </c>
      <c r="B19" s="21">
        <f>SUM(B5:B18)</f>
        <v>50931.626260859652</v>
      </c>
      <c r="C19" s="21">
        <f>SUM(C5:C18)</f>
        <v>509.3162626085965</v>
      </c>
      <c r="D19" s="10">
        <f>SUM(D5:D18)</f>
        <v>0.99999999999999978</v>
      </c>
    </row>
    <row r="20" spans="1:4" ht="15.75" thickBot="1" x14ac:dyDescent="0.3">
      <c r="C20" s="3"/>
      <c r="D20" s="3"/>
    </row>
    <row r="21" spans="1:4" ht="15.75" thickBot="1" x14ac:dyDescent="0.3">
      <c r="A21" s="14" t="s">
        <v>2</v>
      </c>
      <c r="B21" s="23" t="s">
        <v>3</v>
      </c>
      <c r="C21" s="9" t="s">
        <v>4</v>
      </c>
      <c r="D21" s="24" t="s">
        <v>5</v>
      </c>
    </row>
    <row r="22" spans="1:4" x14ac:dyDescent="0.25">
      <c r="A22" s="22" t="s">
        <v>20</v>
      </c>
      <c r="B22" s="18">
        <f>B7+B8+B9+B10+B11</f>
        <v>21800.667989552741</v>
      </c>
      <c r="C22" s="18">
        <f>B22/100</f>
        <v>218.00667989552741</v>
      </c>
      <c r="D22" s="13">
        <f>C22/C$24</f>
        <v>0.42803793222495823</v>
      </c>
    </row>
    <row r="23" spans="1:4" ht="15.75" thickBot="1" x14ac:dyDescent="0.3">
      <c r="A23" s="25" t="s">
        <v>21</v>
      </c>
      <c r="B23" s="20">
        <f>B5+B6+B12+B13+B14+B15+B16+B17+B18</f>
        <v>29130.958271306903</v>
      </c>
      <c r="C23" s="20">
        <f>B23/100</f>
        <v>291.30958271306901</v>
      </c>
      <c r="D23" s="17">
        <f>C23/C$24</f>
        <v>0.57196206777504177</v>
      </c>
    </row>
    <row r="24" spans="1:4" ht="15.75" thickBot="1" x14ac:dyDescent="0.3">
      <c r="A24" s="26" t="s">
        <v>19</v>
      </c>
      <c r="B24" s="21">
        <f>SUM(B22:B23)</f>
        <v>50931.626260859644</v>
      </c>
      <c r="C24" s="21">
        <f>SUM(C22:C23)</f>
        <v>509.31626260859639</v>
      </c>
      <c r="D24" s="10">
        <f>SUM(D22:D23)</f>
        <v>1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2014-11-26T21:38:19Z</dcterms:modified>
</cp:coreProperties>
</file>